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2" yWindow="228" windowWidth="6000" windowHeight="5748" firstSheet="2" activeTab="2"/>
  </bookViews>
  <sheets>
    <sheet name="АИ-80 август-сентябрь" sheetId="1" r:id="rId1"/>
    <sheet name="АИ-92 август-сентябрь" sheetId="2" r:id="rId2"/>
    <sheet name="Спецификация № 1" sheetId="3" r:id="rId3"/>
    <sheet name="Лист1" sheetId="4" r:id="rId4"/>
  </sheets>
  <definedNames>
    <definedName name="_xlnm.Print_Area" localSheetId="2">'Спецификация № 1'!$A$1:$F$33</definedName>
  </definedNames>
  <calcPr fullCalcOnLoad="1"/>
</workbook>
</file>

<file path=xl/sharedStrings.xml><?xml version="1.0" encoding="utf-8"?>
<sst xmlns="http://schemas.openxmlformats.org/spreadsheetml/2006/main" count="156" uniqueCount="89">
  <si>
    <t>Сумма,</t>
  </si>
  <si>
    <t xml:space="preserve">ЗАЯВКА </t>
  </si>
  <si>
    <t>№ п/п</t>
  </si>
  <si>
    <t>адрес поставки (г.Костанай или наименование района)</t>
  </si>
  <si>
    <t>един.изм</t>
  </si>
  <si>
    <t>л</t>
  </si>
  <si>
    <t>ИТОГО</t>
  </si>
  <si>
    <t>ТОО "Костанайский ЭнергоЦентр"</t>
  </si>
  <si>
    <t>"Покупатель"</t>
  </si>
  <si>
    <t>"Поставщик"</t>
  </si>
  <si>
    <t>ТОО «Иволга-Холдинг»</t>
  </si>
  <si>
    <t>Приложение № 2</t>
  </si>
  <si>
    <t>Приложение № 3</t>
  </si>
  <si>
    <t>____________________Розинов В.С.</t>
  </si>
  <si>
    <t xml:space="preserve">к договору поставки </t>
  </si>
  <si>
    <t>№____________________ от ______________</t>
  </si>
  <si>
    <t>Алтынсаринский р-н</t>
  </si>
  <si>
    <t xml:space="preserve">Аулиекольский р-н  </t>
  </si>
  <si>
    <t>Денисовский р-н</t>
  </si>
  <si>
    <t>Житикаринский р-н</t>
  </si>
  <si>
    <t>Камыстинский р-н</t>
  </si>
  <si>
    <t>Карабалыкский р-н</t>
  </si>
  <si>
    <t>Карасуский р-н</t>
  </si>
  <si>
    <t>Костанайский р-н</t>
  </si>
  <si>
    <t>Мендыкаринский р-н</t>
  </si>
  <si>
    <t>Наурзумский р-н</t>
  </si>
  <si>
    <t>Сарыкольский р-н</t>
  </si>
  <si>
    <t>Тарановский р-н</t>
  </si>
  <si>
    <t>Узункольский р-н</t>
  </si>
  <si>
    <t>Федоровский р-н</t>
  </si>
  <si>
    <t>____________________Каибжанов Е.Ж.</t>
  </si>
  <si>
    <t>Костанайская ГЭС</t>
  </si>
  <si>
    <t>ОТПУСК БЕНЗИНА А-76 (А-80) ПО ТАЛОНАМ</t>
  </si>
  <si>
    <t>на приобретение  бензина АИ-92 (АИ-93) талонами</t>
  </si>
  <si>
    <t xml:space="preserve">бензин АИ-92 (АИ-93) в августе талоны     </t>
  </si>
  <si>
    <t>август-сентябрь 2005 г.</t>
  </si>
  <si>
    <t xml:space="preserve">бензин АИ-92 (АИ-93) в сентябре талоны     </t>
  </si>
  <si>
    <t>Аппарат управления</t>
  </si>
  <si>
    <t xml:space="preserve">отпуск бензина А-76 (А-80) по талонам в августе 2005 г     </t>
  </si>
  <si>
    <t xml:space="preserve">отпуск бензина А-76 (А-80) по талонам в сентябре 2005 г     </t>
  </si>
  <si>
    <t>РПБ</t>
  </si>
  <si>
    <t>Резерв</t>
  </si>
  <si>
    <t>ЯНВАРЬ - МАРТ 2005 ГОДА</t>
  </si>
  <si>
    <t>Наименование товара</t>
  </si>
  <si>
    <t>кол-во товара</t>
  </si>
  <si>
    <t>единица измерения</t>
  </si>
  <si>
    <t>шт</t>
  </si>
  <si>
    <t>Подвес прямой 0,7 мм</t>
  </si>
  <si>
    <t>Гвозди 120 мм</t>
  </si>
  <si>
    <t>кг</t>
  </si>
  <si>
    <t>Плита минераловатая ИЗОБОКС ВЕНТ (1200*600*50) 6 шт</t>
  </si>
  <si>
    <t>Изолента прорезин. 250 гр</t>
  </si>
  <si>
    <t>Коробка монтажная К-207</t>
  </si>
  <si>
    <t>Труба профильная 40*20*1,5</t>
  </si>
  <si>
    <t>м/п</t>
  </si>
  <si>
    <t>Молоток слесарный дер.ручка 600 гр//MATRIX</t>
  </si>
  <si>
    <t>Электроды (пр-во Китай) д.3 мм 5 кг</t>
  </si>
  <si>
    <t>пачка</t>
  </si>
  <si>
    <t>Дисковая пила GKS 190</t>
  </si>
  <si>
    <t>Саморез ГКЛ+дерево 3,5*35 мм</t>
  </si>
  <si>
    <t>Дрель ударная GSB 13 RE</t>
  </si>
  <si>
    <t>Краскопульт электрический ESG-600A</t>
  </si>
  <si>
    <t>Саморезы ГКЛ+металл 3,5*35 мм</t>
  </si>
  <si>
    <t>ТОО "Межрегионэнерготранзит"</t>
  </si>
  <si>
    <t>___________________Кан В.А.</t>
  </si>
  <si>
    <t>Приложение № 1</t>
  </si>
  <si>
    <t>№ __________ от "___" ___________ 2020 г.</t>
  </si>
  <si>
    <t>Цена с НДС</t>
  </si>
  <si>
    <t>ТОО "ИП Веселов"</t>
  </si>
  <si>
    <t>__________________Веселов Е.В.</t>
  </si>
  <si>
    <t>тенге с НДС</t>
  </si>
  <si>
    <t>Болт стандартный 20*50</t>
  </si>
  <si>
    <t>Гайка М20</t>
  </si>
  <si>
    <t>Шайба М20</t>
  </si>
  <si>
    <t>Болт стандартный 27*100</t>
  </si>
  <si>
    <t>Гайка М27</t>
  </si>
  <si>
    <t>Шайба М30</t>
  </si>
  <si>
    <t>Гайка М30</t>
  </si>
  <si>
    <t>Круг отрезной 125*1,6*22,2</t>
  </si>
  <si>
    <t>Круг отрезной 150*1,6*22,2</t>
  </si>
  <si>
    <t>Круг отрезной 230*1,6*22,2</t>
  </si>
  <si>
    <t>Жидкость (проникающая смазка)WD-40 300мл</t>
  </si>
  <si>
    <t>Смазка графитная 850гр (Миасс)</t>
  </si>
  <si>
    <t>Масло Моторное 1л GAZPROMNEFT МОТО 2Т</t>
  </si>
  <si>
    <t>Перчатки Х/б Росия 50 гр черные ПВХ "FL-50"</t>
  </si>
  <si>
    <t>пара</t>
  </si>
  <si>
    <t>Сверло ступенчатое 4-39мм*113мм,КОБАЛЬТ,14 ступней</t>
  </si>
  <si>
    <t>ВСЕГО: Шестьдесят три тысячи шестьдесят семь тенге, с учетом НДС</t>
  </si>
  <si>
    <t>к договору поставки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</si>
</sst>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#,##0&quot;тнг.&quot;;\-#,##0&quot;тнг.&quot;"/>
    <numFmt numFmtId="181" formatCode="#,##0&quot;тнг.&quot;;[Red]\-#,##0&quot;тнг.&quot;"/>
    <numFmt numFmtId="182" formatCode="#,##0.00&quot;тнг.&quot;;\-#,##0.00&quot;тнг.&quot;"/>
    <numFmt numFmtId="183" formatCode="#,##0.00&quot;тнг.&quot;;[Red]\-#,##0.00&quot;тнг.&quot;"/>
    <numFmt numFmtId="184" formatCode="_-* #,##0&quot;тнг.&quot;_-;\-* #,##0&quot;тнг.&quot;_-;_-* &quot;-&quot;&quot;тнг.&quot;_-;_-@_-"/>
    <numFmt numFmtId="185" formatCode="_-* #,##0_т_н_г_._-;\-* #,##0_т_н_г_._-;_-* &quot;-&quot;_т_н_г_._-;_-@_-"/>
    <numFmt numFmtId="186" formatCode="_-* #,##0.00&quot;тнг.&quot;_-;\-* #,##0.00&quot;тнг.&quot;_-;_-* &quot;-&quot;??&quot;тнг.&quot;_-;_-@_-"/>
    <numFmt numFmtId="187" formatCode="_-* #,##0.00_т_н_г_._-;\-* #,##0.00_т_н_г_._-;_-* &quot;-&quot;??_т_н_г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#,##0.0"/>
    <numFmt numFmtId="200" formatCode="#,##0_р_."/>
    <numFmt numFmtId="201" formatCode="[$€-2]\ ###,000_);[Red]\([$€-2]\ ###,000\)"/>
    <numFmt numFmtId="202" formatCode="0.0"/>
    <numFmt numFmtId="203" formatCode="[$-FC19]d\ mmmm\ yyyy\ &quot;г.&quot;"/>
  </numFmts>
  <fonts count="4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>
      <alignment/>
      <protection/>
    </xf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54" applyFont="1" applyBorder="1">
      <alignment/>
      <protection/>
    </xf>
    <xf numFmtId="0" fontId="1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/>
    </xf>
    <xf numFmtId="0" fontId="1" fillId="0" borderId="16" xfId="54" applyFont="1" applyBorder="1">
      <alignment/>
      <protection/>
    </xf>
    <xf numFmtId="0" fontId="1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20" xfId="0" applyFont="1" applyBorder="1" applyAlignment="1">
      <alignment/>
    </xf>
    <xf numFmtId="0" fontId="1" fillId="0" borderId="21" xfId="0" applyFont="1" applyBorder="1" applyAlignment="1">
      <alignment horizontal="right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23" xfId="0" applyFont="1" applyBorder="1" applyAlignment="1">
      <alignment horizontal="righ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1" fillId="0" borderId="24" xfId="0" applyFont="1" applyBorder="1" applyAlignment="1">
      <alignment horizontal="right" vertical="center"/>
    </xf>
    <xf numFmtId="0" fontId="1" fillId="0" borderId="25" xfId="0" applyFont="1" applyBorder="1" applyAlignment="1">
      <alignment/>
    </xf>
    <xf numFmtId="0" fontId="1" fillId="0" borderId="22" xfId="54" applyFont="1" applyBorder="1">
      <alignment/>
      <protection/>
    </xf>
    <xf numFmtId="0" fontId="1" fillId="0" borderId="22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2" fontId="6" fillId="0" borderId="0" xfId="0" applyNumberFormat="1" applyFont="1" applyAlignment="1">
      <alignment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/>
    </xf>
    <xf numFmtId="2" fontId="8" fillId="0" borderId="0" xfId="0" applyNumberFormat="1" applyFont="1" applyAlignment="1">
      <alignment vertical="center"/>
    </xf>
    <xf numFmtId="0" fontId="9" fillId="33" borderId="11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vertical="top" wrapText="1"/>
    </xf>
    <xf numFmtId="0" fontId="8" fillId="0" borderId="11" xfId="0" applyFont="1" applyBorder="1" applyAlignment="1">
      <alignment horizontal="center" vertical="center" wrapText="1"/>
    </xf>
    <xf numFmtId="4" fontId="8" fillId="0" borderId="11" xfId="0" applyNumberFormat="1" applyFont="1" applyBorder="1" applyAlignment="1">
      <alignment vertical="center" wrapText="1"/>
    </xf>
    <xf numFmtId="4" fontId="9" fillId="0" borderId="11" xfId="0" applyNumberFormat="1" applyFont="1" applyBorder="1" applyAlignment="1">
      <alignment horizontal="center" vertical="center" wrapText="1"/>
    </xf>
    <xf numFmtId="4" fontId="8" fillId="0" borderId="0" xfId="0" applyNumberFormat="1" applyFont="1" applyAlignment="1">
      <alignment vertical="center"/>
    </xf>
    <xf numFmtId="3" fontId="8" fillId="0" borderId="0" xfId="0" applyNumberFormat="1" applyFont="1" applyAlignment="1">
      <alignment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vertical="center" wrapText="1"/>
    </xf>
    <xf numFmtId="2" fontId="9" fillId="0" borderId="0" xfId="0" applyNumberFormat="1" applyFont="1" applyAlignment="1">
      <alignment vertical="center"/>
    </xf>
    <xf numFmtId="0" fontId="9" fillId="0" borderId="0" xfId="0" applyFont="1" applyBorder="1" applyAlignment="1">
      <alignment vertical="top" wrapText="1"/>
    </xf>
    <xf numFmtId="2" fontId="8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9" fillId="0" borderId="28" xfId="0" applyFont="1" applyBorder="1" applyAlignment="1">
      <alignment vertical="center" wrapText="1"/>
    </xf>
    <xf numFmtId="0" fontId="9" fillId="0" borderId="29" xfId="0" applyFont="1" applyBorder="1" applyAlignment="1">
      <alignment vertical="center" wrapText="1"/>
    </xf>
    <xf numFmtId="0" fontId="9" fillId="0" borderId="30" xfId="0" applyFont="1" applyBorder="1" applyAlignment="1">
      <alignment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31" xfId="0" applyFont="1" applyBorder="1" applyAlignment="1">
      <alignment horizontal="left" vertical="center" wrapText="1"/>
    </xf>
    <xf numFmtId="0" fontId="9" fillId="0" borderId="31" xfId="0" applyFont="1" applyBorder="1" applyAlignment="1">
      <alignment horizontal="left" vertical="center"/>
    </xf>
    <xf numFmtId="0" fontId="8" fillId="0" borderId="31" xfId="0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2" fontId="9" fillId="34" borderId="11" xfId="0" applyNumberFormat="1" applyFont="1" applyFill="1" applyBorder="1" applyAlignment="1">
      <alignment horizontal="center" vertical="center" wrapText="1"/>
    </xf>
    <xf numFmtId="2" fontId="9" fillId="34" borderId="11" xfId="0" applyNumberFormat="1" applyFont="1" applyFill="1" applyBorder="1" applyAlignment="1">
      <alignment vertical="center"/>
    </xf>
  </cellXfs>
  <cellStyles count="51">
    <cellStyle name="Normal" xfId="0"/>
    <cellStyle name="0,0&#13;&#10;NA&#13;&#10;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Э.потр.(с ЧС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5.140625" style="4" customWidth="1"/>
    <col min="2" max="2" width="36.00390625" style="4" customWidth="1"/>
    <col min="3" max="3" width="10.421875" style="4" customWidth="1"/>
    <col min="4" max="5" width="12.8515625" style="4" customWidth="1"/>
    <col min="6" max="6" width="9.00390625" style="4" customWidth="1"/>
    <col min="7" max="16384" width="9.140625" style="4" customWidth="1"/>
  </cols>
  <sheetData>
    <row r="1" spans="1:6" ht="15">
      <c r="A1" s="1"/>
      <c r="B1" s="1"/>
      <c r="C1" s="61" t="s">
        <v>12</v>
      </c>
      <c r="D1" s="61"/>
      <c r="E1" s="61"/>
      <c r="F1" s="61"/>
    </row>
    <row r="2" spans="1:6" ht="15">
      <c r="A2" s="1"/>
      <c r="B2" s="1"/>
      <c r="C2" s="61" t="s">
        <v>14</v>
      </c>
      <c r="D2" s="61"/>
      <c r="E2" s="61"/>
      <c r="F2" s="61"/>
    </row>
    <row r="3" spans="1:6" ht="15">
      <c r="A3" s="1"/>
      <c r="B3" s="1"/>
      <c r="C3" s="61" t="s">
        <v>15</v>
      </c>
      <c r="D3" s="61"/>
      <c r="E3" s="61"/>
      <c r="F3" s="61"/>
    </row>
    <row r="4" spans="1:6" ht="15">
      <c r="A4" s="1"/>
      <c r="B4" s="1"/>
      <c r="C4" s="3"/>
      <c r="D4" s="3"/>
      <c r="E4" s="3"/>
      <c r="F4" s="3"/>
    </row>
    <row r="5" spans="1:6" ht="15">
      <c r="A5" s="62" t="s">
        <v>32</v>
      </c>
      <c r="B5" s="62"/>
      <c r="C5" s="62"/>
      <c r="D5" s="62"/>
      <c r="E5" s="62"/>
      <c r="F5" s="62"/>
    </row>
    <row r="6" spans="1:6" ht="15">
      <c r="A6" s="62" t="s">
        <v>42</v>
      </c>
      <c r="B6" s="62"/>
      <c r="C6" s="62"/>
      <c r="D6" s="62"/>
      <c r="E6" s="62"/>
      <c r="F6" s="62"/>
    </row>
    <row r="7" spans="1:3" ht="15.75" thickBot="1">
      <c r="A7" s="1"/>
      <c r="B7" s="1"/>
      <c r="C7" s="1"/>
    </row>
    <row r="8" spans="1:6" ht="102.75" customHeight="1" thickBot="1">
      <c r="A8" s="10" t="s">
        <v>2</v>
      </c>
      <c r="B8" s="11" t="s">
        <v>3</v>
      </c>
      <c r="C8" s="11" t="s">
        <v>4</v>
      </c>
      <c r="D8" s="12" t="s">
        <v>38</v>
      </c>
      <c r="E8" s="12" t="s">
        <v>39</v>
      </c>
      <c r="F8" s="16" t="s">
        <v>6</v>
      </c>
    </row>
    <row r="9" spans="1:6" ht="13.5" customHeight="1">
      <c r="A9" s="24">
        <v>1</v>
      </c>
      <c r="B9" s="28" t="s">
        <v>31</v>
      </c>
      <c r="C9" s="25" t="s">
        <v>5</v>
      </c>
      <c r="D9" s="27">
        <v>11020</v>
      </c>
      <c r="E9" s="26">
        <v>9810</v>
      </c>
      <c r="F9" s="18">
        <f aca="true" t="shared" si="0" ref="F9:F27">D9+E9</f>
        <v>20830</v>
      </c>
    </row>
    <row r="10" spans="1:6" s="1" customFormat="1" ht="15">
      <c r="A10" s="6">
        <v>2</v>
      </c>
      <c r="B10" s="7" t="s">
        <v>16</v>
      </c>
      <c r="C10" s="8" t="s">
        <v>5</v>
      </c>
      <c r="D10" s="17">
        <v>3290</v>
      </c>
      <c r="E10" s="17">
        <v>3170</v>
      </c>
      <c r="F10" s="18">
        <f t="shared" si="0"/>
        <v>6460</v>
      </c>
    </row>
    <row r="11" spans="1:6" s="1" customFormat="1" ht="15">
      <c r="A11" s="6">
        <v>3</v>
      </c>
      <c r="B11" s="7" t="s">
        <v>17</v>
      </c>
      <c r="C11" s="8" t="s">
        <v>5</v>
      </c>
      <c r="D11" s="17">
        <v>4190</v>
      </c>
      <c r="E11" s="17">
        <v>3760</v>
      </c>
      <c r="F11" s="18">
        <f t="shared" si="0"/>
        <v>7950</v>
      </c>
    </row>
    <row r="12" spans="1:6" s="1" customFormat="1" ht="15">
      <c r="A12" s="6">
        <v>4</v>
      </c>
      <c r="B12" s="7" t="s">
        <v>18</v>
      </c>
      <c r="C12" s="8" t="s">
        <v>5</v>
      </c>
      <c r="D12" s="17">
        <v>4870</v>
      </c>
      <c r="E12" s="17">
        <v>4500</v>
      </c>
      <c r="F12" s="18">
        <f t="shared" si="0"/>
        <v>9370</v>
      </c>
    </row>
    <row r="13" spans="1:6" s="1" customFormat="1" ht="15">
      <c r="A13" s="6">
        <f aca="true" t="shared" si="1" ref="A13:A23">A12+1</f>
        <v>5</v>
      </c>
      <c r="B13" s="7" t="s">
        <v>19</v>
      </c>
      <c r="C13" s="8" t="s">
        <v>5</v>
      </c>
      <c r="D13" s="17">
        <v>5860</v>
      </c>
      <c r="E13" s="17">
        <v>5100</v>
      </c>
      <c r="F13" s="18">
        <f t="shared" si="0"/>
        <v>10960</v>
      </c>
    </row>
    <row r="14" spans="1:6" s="1" customFormat="1" ht="15">
      <c r="A14" s="6">
        <f t="shared" si="1"/>
        <v>6</v>
      </c>
      <c r="B14" s="7" t="s">
        <v>20</v>
      </c>
      <c r="C14" s="8" t="s">
        <v>5</v>
      </c>
      <c r="D14" s="17">
        <v>2940</v>
      </c>
      <c r="E14" s="17">
        <v>2670</v>
      </c>
      <c r="F14" s="18">
        <f t="shared" si="0"/>
        <v>5610</v>
      </c>
    </row>
    <row r="15" spans="1:6" s="1" customFormat="1" ht="15">
      <c r="A15" s="6">
        <f t="shared" si="1"/>
        <v>7</v>
      </c>
      <c r="B15" s="7" t="s">
        <v>21</v>
      </c>
      <c r="C15" s="8" t="s">
        <v>5</v>
      </c>
      <c r="D15" s="17">
        <v>4230</v>
      </c>
      <c r="E15" s="17">
        <v>4240</v>
      </c>
      <c r="F15" s="18">
        <f t="shared" si="0"/>
        <v>8470</v>
      </c>
    </row>
    <row r="16" spans="1:6" s="1" customFormat="1" ht="15">
      <c r="A16" s="6">
        <f t="shared" si="1"/>
        <v>8</v>
      </c>
      <c r="B16" s="7" t="s">
        <v>22</v>
      </c>
      <c r="C16" s="8" t="s">
        <v>5</v>
      </c>
      <c r="D16" s="17">
        <v>5320</v>
      </c>
      <c r="E16" s="17">
        <v>5000</v>
      </c>
      <c r="F16" s="18">
        <f t="shared" si="0"/>
        <v>10320</v>
      </c>
    </row>
    <row r="17" spans="1:6" s="1" customFormat="1" ht="15">
      <c r="A17" s="6">
        <f t="shared" si="1"/>
        <v>9</v>
      </c>
      <c r="B17" s="7" t="s">
        <v>23</v>
      </c>
      <c r="C17" s="8" t="s">
        <v>5</v>
      </c>
      <c r="D17" s="17">
        <v>10280</v>
      </c>
      <c r="E17" s="17">
        <v>8820</v>
      </c>
      <c r="F17" s="18">
        <f t="shared" si="0"/>
        <v>19100</v>
      </c>
    </row>
    <row r="18" spans="1:6" s="1" customFormat="1" ht="15">
      <c r="A18" s="6">
        <f t="shared" si="1"/>
        <v>10</v>
      </c>
      <c r="B18" s="7" t="s">
        <v>24</v>
      </c>
      <c r="C18" s="8" t="s">
        <v>5</v>
      </c>
      <c r="D18" s="17">
        <v>3760</v>
      </c>
      <c r="E18" s="17">
        <v>3570</v>
      </c>
      <c r="F18" s="18">
        <f t="shared" si="0"/>
        <v>7330</v>
      </c>
    </row>
    <row r="19" spans="1:6" s="1" customFormat="1" ht="15">
      <c r="A19" s="6">
        <f t="shared" si="1"/>
        <v>11</v>
      </c>
      <c r="B19" s="7" t="s">
        <v>25</v>
      </c>
      <c r="C19" s="8" t="s">
        <v>5</v>
      </c>
      <c r="D19" s="17">
        <v>2170</v>
      </c>
      <c r="E19" s="17">
        <v>2120</v>
      </c>
      <c r="F19" s="18">
        <f t="shared" si="0"/>
        <v>4290</v>
      </c>
    </row>
    <row r="20" spans="1:6" s="1" customFormat="1" ht="15">
      <c r="A20" s="6">
        <f t="shared" si="1"/>
        <v>12</v>
      </c>
      <c r="B20" s="7" t="s">
        <v>26</v>
      </c>
      <c r="C20" s="8" t="s">
        <v>5</v>
      </c>
      <c r="D20" s="17">
        <v>4400</v>
      </c>
      <c r="E20" s="17">
        <v>4000</v>
      </c>
      <c r="F20" s="18">
        <f t="shared" si="0"/>
        <v>8400</v>
      </c>
    </row>
    <row r="21" spans="1:6" s="1" customFormat="1" ht="15">
      <c r="A21" s="6">
        <f t="shared" si="1"/>
        <v>13</v>
      </c>
      <c r="B21" s="7" t="s">
        <v>27</v>
      </c>
      <c r="C21" s="8" t="s">
        <v>5</v>
      </c>
      <c r="D21" s="17">
        <v>4900</v>
      </c>
      <c r="E21" s="17">
        <v>4640</v>
      </c>
      <c r="F21" s="18">
        <f t="shared" si="0"/>
        <v>9540</v>
      </c>
    </row>
    <row r="22" spans="1:6" s="1" customFormat="1" ht="15">
      <c r="A22" s="6">
        <f t="shared" si="1"/>
        <v>14</v>
      </c>
      <c r="B22" s="7" t="s">
        <v>28</v>
      </c>
      <c r="C22" s="8" t="s">
        <v>5</v>
      </c>
      <c r="D22" s="17">
        <v>3730</v>
      </c>
      <c r="E22" s="17">
        <v>3500</v>
      </c>
      <c r="F22" s="18">
        <f t="shared" si="0"/>
        <v>7230</v>
      </c>
    </row>
    <row r="23" spans="1:6" s="1" customFormat="1" ht="15">
      <c r="A23" s="13">
        <f t="shared" si="1"/>
        <v>15</v>
      </c>
      <c r="B23" s="14" t="s">
        <v>29</v>
      </c>
      <c r="C23" s="15" t="s">
        <v>5</v>
      </c>
      <c r="D23" s="19">
        <v>4230</v>
      </c>
      <c r="E23" s="19">
        <v>4090</v>
      </c>
      <c r="F23" s="20">
        <f t="shared" si="0"/>
        <v>8320</v>
      </c>
    </row>
    <row r="24" spans="1:6" s="1" customFormat="1" ht="15">
      <c r="A24" s="36">
        <v>16</v>
      </c>
      <c r="B24" s="7" t="s">
        <v>37</v>
      </c>
      <c r="C24" s="8" t="s">
        <v>5</v>
      </c>
      <c r="D24" s="17">
        <v>500</v>
      </c>
      <c r="E24" s="17">
        <v>500</v>
      </c>
      <c r="F24" s="18">
        <f t="shared" si="0"/>
        <v>1000</v>
      </c>
    </row>
    <row r="25" spans="1:6" s="1" customFormat="1" ht="15">
      <c r="A25" s="36">
        <v>17</v>
      </c>
      <c r="B25" s="7" t="s">
        <v>40</v>
      </c>
      <c r="C25" s="8" t="s">
        <v>5</v>
      </c>
      <c r="D25" s="17">
        <v>1000</v>
      </c>
      <c r="E25" s="17">
        <v>1000</v>
      </c>
      <c r="F25" s="18">
        <f t="shared" si="0"/>
        <v>2000</v>
      </c>
    </row>
    <row r="26" spans="1:6" s="1" customFormat="1" ht="15.75" thickBot="1">
      <c r="A26" s="31">
        <v>18</v>
      </c>
      <c r="B26" s="32" t="s">
        <v>41</v>
      </c>
      <c r="C26" s="33" t="s">
        <v>5</v>
      </c>
      <c r="D26" s="34">
        <v>7000</v>
      </c>
      <c r="E26" s="34">
        <v>7000</v>
      </c>
      <c r="F26" s="35">
        <f t="shared" si="0"/>
        <v>14000</v>
      </c>
    </row>
    <row r="27" spans="1:6" s="1" customFormat="1" ht="15.75" thickBot="1">
      <c r="A27" s="21"/>
      <c r="B27" s="22" t="s">
        <v>6</v>
      </c>
      <c r="C27" s="9" t="s">
        <v>5</v>
      </c>
      <c r="D27" s="22">
        <f>SUM(D9:D26)</f>
        <v>83690</v>
      </c>
      <c r="E27" s="22">
        <f>SUM(E9:E26)</f>
        <v>77490</v>
      </c>
      <c r="F27" s="23">
        <f t="shared" si="0"/>
        <v>161180</v>
      </c>
    </row>
    <row r="31" spans="1:5" s="1" customFormat="1" ht="18" customHeight="1">
      <c r="A31" s="63" t="s">
        <v>9</v>
      </c>
      <c r="B31" s="63"/>
      <c r="C31" s="63" t="s">
        <v>8</v>
      </c>
      <c r="D31" s="63"/>
      <c r="E31" s="63"/>
    </row>
    <row r="32" spans="1:6" s="1" customFormat="1" ht="18" customHeight="1">
      <c r="A32" s="63" t="s">
        <v>10</v>
      </c>
      <c r="B32" s="63"/>
      <c r="C32" s="63" t="s">
        <v>7</v>
      </c>
      <c r="D32" s="63"/>
      <c r="E32" s="63"/>
      <c r="F32" s="63"/>
    </row>
    <row r="33" spans="1:4" s="1" customFormat="1" ht="15">
      <c r="A33" s="2"/>
      <c r="D33" s="5"/>
    </row>
    <row r="34" s="1" customFormat="1" ht="15">
      <c r="A34" s="2"/>
    </row>
    <row r="35" s="1" customFormat="1" ht="15">
      <c r="A35" s="2"/>
    </row>
    <row r="36" spans="1:6" s="1" customFormat="1" ht="15.75" customHeight="1">
      <c r="A36" s="64" t="s">
        <v>13</v>
      </c>
      <c r="B36" s="64"/>
      <c r="C36" s="64" t="s">
        <v>30</v>
      </c>
      <c r="D36" s="64"/>
      <c r="E36" s="64"/>
      <c r="F36" s="64"/>
    </row>
  </sheetData>
  <sheetProtection/>
  <mergeCells count="11">
    <mergeCell ref="A36:B36"/>
    <mergeCell ref="C36:F36"/>
    <mergeCell ref="A6:F6"/>
    <mergeCell ref="A31:B31"/>
    <mergeCell ref="C31:E31"/>
    <mergeCell ref="C1:F1"/>
    <mergeCell ref="C2:F2"/>
    <mergeCell ref="C3:F3"/>
    <mergeCell ref="A5:F5"/>
    <mergeCell ref="A32:B32"/>
    <mergeCell ref="C32:F3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H19" sqref="H19"/>
    </sheetView>
  </sheetViews>
  <sheetFormatPr defaultColWidth="9.140625" defaultRowHeight="12.75"/>
  <cols>
    <col min="1" max="1" width="5.140625" style="4" customWidth="1"/>
    <col min="2" max="2" width="35.7109375" style="4" customWidth="1"/>
    <col min="3" max="3" width="10.421875" style="4" customWidth="1"/>
    <col min="4" max="4" width="12.28125" style="4" customWidth="1"/>
    <col min="5" max="5" width="12.57421875" style="4" customWidth="1"/>
    <col min="6" max="6" width="10.140625" style="4" customWidth="1"/>
    <col min="7" max="16384" width="9.140625" style="4" customWidth="1"/>
  </cols>
  <sheetData>
    <row r="1" spans="1:6" ht="15">
      <c r="A1" s="1"/>
      <c r="B1" s="1"/>
      <c r="C1" s="61" t="s">
        <v>11</v>
      </c>
      <c r="D1" s="61"/>
      <c r="E1" s="61"/>
      <c r="F1" s="61"/>
    </row>
    <row r="2" spans="1:6" ht="15">
      <c r="A2" s="1"/>
      <c r="B2" s="1"/>
      <c r="C2" s="61" t="s">
        <v>14</v>
      </c>
      <c r="D2" s="61"/>
      <c r="E2" s="61"/>
      <c r="F2" s="61"/>
    </row>
    <row r="3" spans="1:6" ht="15">
      <c r="A3" s="1"/>
      <c r="B3" s="1"/>
      <c r="C3" s="61" t="s">
        <v>15</v>
      </c>
      <c r="D3" s="61"/>
      <c r="E3" s="61"/>
      <c r="F3" s="61"/>
    </row>
    <row r="4" spans="1:6" ht="15">
      <c r="A4" s="1"/>
      <c r="B4" s="1"/>
      <c r="C4" s="3"/>
      <c r="D4" s="3"/>
      <c r="E4" s="3"/>
      <c r="F4" s="3"/>
    </row>
    <row r="5" spans="1:6" ht="15">
      <c r="A5" s="1"/>
      <c r="B5" s="1"/>
      <c r="C5" s="3"/>
      <c r="D5" s="3"/>
      <c r="E5" s="3"/>
      <c r="F5" s="3"/>
    </row>
    <row r="6" spans="1:6" ht="15">
      <c r="A6" s="62" t="s">
        <v>1</v>
      </c>
      <c r="B6" s="62"/>
      <c r="C6" s="62"/>
      <c r="D6" s="62"/>
      <c r="E6" s="62"/>
      <c r="F6" s="62"/>
    </row>
    <row r="7" spans="1:6" ht="15">
      <c r="A7" s="62" t="s">
        <v>33</v>
      </c>
      <c r="B7" s="62"/>
      <c r="C7" s="62"/>
      <c r="D7" s="62"/>
      <c r="E7" s="62"/>
      <c r="F7" s="62"/>
    </row>
    <row r="8" spans="1:6" s="29" customFormat="1" ht="15">
      <c r="A8" s="65" t="s">
        <v>35</v>
      </c>
      <c r="B8" s="65"/>
      <c r="C8" s="65"/>
      <c r="D8" s="65"/>
      <c r="E8" s="65"/>
      <c r="F8" s="65"/>
    </row>
    <row r="9" spans="1:3" ht="15.75" thickBot="1">
      <c r="A9" s="1"/>
      <c r="B9" s="1"/>
      <c r="C9" s="1"/>
    </row>
    <row r="10" spans="1:6" ht="102.75" customHeight="1" thickBot="1">
      <c r="A10" s="10" t="s">
        <v>2</v>
      </c>
      <c r="B10" s="11" t="s">
        <v>3</v>
      </c>
      <c r="C10" s="11" t="s">
        <v>4</v>
      </c>
      <c r="D10" s="12" t="s">
        <v>34</v>
      </c>
      <c r="E10" s="12" t="s">
        <v>36</v>
      </c>
      <c r="F10" s="16" t="s">
        <v>6</v>
      </c>
    </row>
    <row r="11" spans="1:6" ht="17.25" customHeight="1">
      <c r="A11" s="24">
        <v>1</v>
      </c>
      <c r="B11" s="28" t="s">
        <v>37</v>
      </c>
      <c r="C11" s="25" t="s">
        <v>5</v>
      </c>
      <c r="D11" s="26">
        <v>3900</v>
      </c>
      <c r="E11" s="27">
        <v>3900</v>
      </c>
      <c r="F11" s="30">
        <f>D11+E11</f>
        <v>7800</v>
      </c>
    </row>
    <row r="12" spans="1:6" s="1" customFormat="1" ht="15">
      <c r="A12" s="6">
        <v>2</v>
      </c>
      <c r="B12" s="7" t="s">
        <v>18</v>
      </c>
      <c r="C12" s="8" t="s">
        <v>5</v>
      </c>
      <c r="D12" s="17">
        <v>200</v>
      </c>
      <c r="E12" s="17">
        <v>200</v>
      </c>
      <c r="F12" s="18">
        <f>D12+E12</f>
        <v>400</v>
      </c>
    </row>
    <row r="13" spans="1:6" s="1" customFormat="1" ht="15">
      <c r="A13" s="6">
        <v>3</v>
      </c>
      <c r="B13" s="7" t="s">
        <v>23</v>
      </c>
      <c r="C13" s="8" t="s">
        <v>5</v>
      </c>
      <c r="D13" s="17">
        <v>200</v>
      </c>
      <c r="E13" s="17">
        <v>200</v>
      </c>
      <c r="F13" s="18">
        <f>D13+E13</f>
        <v>400</v>
      </c>
    </row>
    <row r="14" spans="1:6" s="1" customFormat="1" ht="15.75" thickBot="1">
      <c r="A14" s="6">
        <v>4</v>
      </c>
      <c r="B14" s="7" t="s">
        <v>27</v>
      </c>
      <c r="C14" s="8" t="s">
        <v>5</v>
      </c>
      <c r="D14" s="17">
        <v>200</v>
      </c>
      <c r="E14" s="17">
        <v>200</v>
      </c>
      <c r="F14" s="18">
        <f>D14+E14</f>
        <v>400</v>
      </c>
    </row>
    <row r="15" spans="1:6" s="1" customFormat="1" ht="15.75" thickBot="1">
      <c r="A15" s="21"/>
      <c r="B15" s="22" t="s">
        <v>6</v>
      </c>
      <c r="C15" s="9" t="s">
        <v>5</v>
      </c>
      <c r="D15" s="22">
        <f>SUM(D11:D14)</f>
        <v>4500</v>
      </c>
      <c r="E15" s="22">
        <f>SUM(E11:E14)</f>
        <v>4500</v>
      </c>
      <c r="F15" s="23">
        <f>D15+E15</f>
        <v>9000</v>
      </c>
    </row>
    <row r="18" spans="1:5" s="1" customFormat="1" ht="18" customHeight="1">
      <c r="A18" s="63" t="s">
        <v>9</v>
      </c>
      <c r="B18" s="63"/>
      <c r="C18" s="63" t="s">
        <v>8</v>
      </c>
      <c r="D18" s="63"/>
      <c r="E18" s="63"/>
    </row>
    <row r="19" spans="1:6" s="1" customFormat="1" ht="18" customHeight="1">
      <c r="A19" s="63" t="s">
        <v>10</v>
      </c>
      <c r="B19" s="63"/>
      <c r="C19" s="63" t="s">
        <v>7</v>
      </c>
      <c r="D19" s="63"/>
      <c r="E19" s="63"/>
      <c r="F19" s="63"/>
    </row>
    <row r="20" spans="1:4" s="1" customFormat="1" ht="15">
      <c r="A20" s="2"/>
      <c r="D20" s="5"/>
    </row>
    <row r="21" s="1" customFormat="1" ht="15">
      <c r="A21" s="2"/>
    </row>
    <row r="22" s="1" customFormat="1" ht="15">
      <c r="A22" s="2"/>
    </row>
    <row r="23" spans="1:6" s="1" customFormat="1" ht="15.75" customHeight="1">
      <c r="A23" s="64" t="s">
        <v>13</v>
      </c>
      <c r="B23" s="64"/>
      <c r="C23" s="64" t="s">
        <v>30</v>
      </c>
      <c r="D23" s="64"/>
      <c r="E23" s="64"/>
      <c r="F23" s="64"/>
    </row>
  </sheetData>
  <sheetProtection/>
  <mergeCells count="12">
    <mergeCell ref="A19:B19"/>
    <mergeCell ref="C19:F19"/>
    <mergeCell ref="C1:F1"/>
    <mergeCell ref="C2:F2"/>
    <mergeCell ref="C3:F3"/>
    <mergeCell ref="A6:F6"/>
    <mergeCell ref="A23:B23"/>
    <mergeCell ref="C23:F23"/>
    <mergeCell ref="A8:F8"/>
    <mergeCell ref="A7:F7"/>
    <mergeCell ref="A18:B18"/>
    <mergeCell ref="C18:E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4"/>
  <sheetViews>
    <sheetView tabSelected="1" view="pageLayout" zoomScale="90" zoomScalePageLayoutView="90" workbookViewId="0" topLeftCell="A10">
      <selection activeCell="K9" sqref="K9"/>
    </sheetView>
  </sheetViews>
  <sheetFormatPr defaultColWidth="9.140625" defaultRowHeight="12.75"/>
  <cols>
    <col min="1" max="1" width="6.00390625" style="4" customWidth="1"/>
    <col min="2" max="2" width="32.421875" style="4" customWidth="1"/>
    <col min="3" max="3" width="14.57421875" style="4" customWidth="1"/>
    <col min="4" max="4" width="10.7109375" style="4" customWidth="1"/>
    <col min="5" max="5" width="12.57421875" style="41" customWidth="1"/>
    <col min="6" max="6" width="14.57421875" style="4" customWidth="1"/>
    <col min="7" max="16384" width="9.140625" style="4" customWidth="1"/>
  </cols>
  <sheetData>
    <row r="1" spans="1:8" ht="13.5">
      <c r="A1" s="42"/>
      <c r="B1" s="42"/>
      <c r="C1" s="78" t="s">
        <v>65</v>
      </c>
      <c r="D1" s="78"/>
      <c r="E1" s="78"/>
      <c r="F1" s="78"/>
      <c r="G1" s="78"/>
      <c r="H1" s="44"/>
    </row>
    <row r="2" spans="1:8" ht="13.5">
      <c r="A2" s="42"/>
      <c r="B2" s="42"/>
      <c r="C2" s="78" t="s">
        <v>88</v>
      </c>
      <c r="D2" s="78"/>
      <c r="E2" s="78"/>
      <c r="F2" s="78"/>
      <c r="G2" s="78"/>
      <c r="H2" s="44"/>
    </row>
    <row r="3" spans="1:8" ht="13.5">
      <c r="A3" s="42"/>
      <c r="B3" s="42"/>
      <c r="C3" s="78" t="s">
        <v>66</v>
      </c>
      <c r="D3" s="78"/>
      <c r="E3" s="78"/>
      <c r="F3" s="78"/>
      <c r="G3" s="43"/>
      <c r="H3" s="44"/>
    </row>
    <row r="4" spans="1:8" ht="13.5">
      <c r="A4" s="42"/>
      <c r="B4" s="42"/>
      <c r="C4" s="42"/>
      <c r="D4" s="42"/>
      <c r="E4" s="45"/>
      <c r="F4" s="42"/>
      <c r="G4" s="42"/>
      <c r="H4" s="44"/>
    </row>
    <row r="5" spans="1:8" ht="13.5">
      <c r="A5" s="79"/>
      <c r="B5" s="79"/>
      <c r="C5" s="79"/>
      <c r="D5" s="79"/>
      <c r="E5" s="79"/>
      <c r="F5" s="79"/>
      <c r="G5" s="42"/>
      <c r="H5" s="44"/>
    </row>
    <row r="6" spans="1:8" ht="13.5">
      <c r="A6" s="68" t="s">
        <v>2</v>
      </c>
      <c r="B6" s="66" t="s">
        <v>43</v>
      </c>
      <c r="C6" s="66" t="s">
        <v>45</v>
      </c>
      <c r="D6" s="66" t="s">
        <v>44</v>
      </c>
      <c r="E6" s="80" t="s">
        <v>67</v>
      </c>
      <c r="F6" s="46" t="s">
        <v>0</v>
      </c>
      <c r="G6" s="42"/>
      <c r="H6" s="44"/>
    </row>
    <row r="7" spans="1:8" ht="13.5">
      <c r="A7" s="67"/>
      <c r="B7" s="67"/>
      <c r="C7" s="67"/>
      <c r="D7" s="67"/>
      <c r="E7" s="81"/>
      <c r="F7" s="47" t="s">
        <v>70</v>
      </c>
      <c r="G7" s="42"/>
      <c r="H7" s="44"/>
    </row>
    <row r="8" spans="1:8" ht="13.5">
      <c r="A8" s="48">
        <v>1</v>
      </c>
      <c r="B8" s="49" t="s">
        <v>71</v>
      </c>
      <c r="C8" s="50" t="s">
        <v>49</v>
      </c>
      <c r="D8" s="50">
        <v>2.1</v>
      </c>
      <c r="E8" s="51">
        <v>1530</v>
      </c>
      <c r="F8" s="51">
        <f>E8*D8</f>
        <v>3213</v>
      </c>
      <c r="G8" s="42"/>
      <c r="H8" s="44"/>
    </row>
    <row r="9" spans="1:8" ht="13.5">
      <c r="A9" s="48">
        <v>2</v>
      </c>
      <c r="B9" s="49" t="s">
        <v>72</v>
      </c>
      <c r="C9" s="50" t="s">
        <v>49</v>
      </c>
      <c r="D9" s="50">
        <v>0.7</v>
      </c>
      <c r="E9" s="51">
        <v>1690</v>
      </c>
      <c r="F9" s="51">
        <f aca="true" t="shared" si="0" ref="F9:F22">E9*D9</f>
        <v>1183</v>
      </c>
      <c r="G9" s="42"/>
      <c r="H9" s="44"/>
    </row>
    <row r="10" spans="1:8" ht="13.5">
      <c r="A10" s="48">
        <v>3</v>
      </c>
      <c r="B10" s="49" t="s">
        <v>73</v>
      </c>
      <c r="C10" s="50" t="s">
        <v>49</v>
      </c>
      <c r="D10" s="50">
        <v>0.384</v>
      </c>
      <c r="E10" s="51">
        <v>1531.25</v>
      </c>
      <c r="F10" s="51">
        <f t="shared" si="0"/>
        <v>588</v>
      </c>
      <c r="G10" s="42"/>
      <c r="H10" s="44"/>
    </row>
    <row r="11" spans="1:8" ht="13.5">
      <c r="A11" s="48">
        <v>4</v>
      </c>
      <c r="B11" s="49" t="s">
        <v>74</v>
      </c>
      <c r="C11" s="50" t="s">
        <v>49</v>
      </c>
      <c r="D11" s="50">
        <v>5.7</v>
      </c>
      <c r="E11" s="51">
        <v>1530</v>
      </c>
      <c r="F11" s="51">
        <f>D11*E11</f>
        <v>8721</v>
      </c>
      <c r="G11" s="42"/>
      <c r="H11" s="44"/>
    </row>
    <row r="12" spans="1:8" ht="13.5">
      <c r="A12" s="48">
        <v>5</v>
      </c>
      <c r="B12" s="49" t="s">
        <v>75</v>
      </c>
      <c r="C12" s="50" t="s">
        <v>49</v>
      </c>
      <c r="D12" s="50">
        <v>1.5</v>
      </c>
      <c r="E12" s="51">
        <v>1690</v>
      </c>
      <c r="F12" s="51">
        <f t="shared" si="0"/>
        <v>2535</v>
      </c>
      <c r="G12" s="42"/>
      <c r="H12" s="44"/>
    </row>
    <row r="13" spans="1:8" ht="13.5">
      <c r="A13" s="48">
        <v>6</v>
      </c>
      <c r="B13" s="49" t="s">
        <v>76</v>
      </c>
      <c r="C13" s="50" t="s">
        <v>49</v>
      </c>
      <c r="D13" s="50">
        <v>1.05</v>
      </c>
      <c r="E13" s="51">
        <v>1530.48</v>
      </c>
      <c r="F13" s="51">
        <f t="shared" si="0"/>
        <v>1607.0040000000001</v>
      </c>
      <c r="G13" s="42"/>
      <c r="H13" s="44"/>
    </row>
    <row r="14" spans="1:8" ht="13.5">
      <c r="A14" s="48">
        <v>7</v>
      </c>
      <c r="B14" s="49" t="s">
        <v>77</v>
      </c>
      <c r="C14" s="50" t="s">
        <v>49</v>
      </c>
      <c r="D14" s="50">
        <v>2</v>
      </c>
      <c r="E14" s="51">
        <v>1690</v>
      </c>
      <c r="F14" s="51">
        <f t="shared" si="0"/>
        <v>3380</v>
      </c>
      <c r="G14" s="42"/>
      <c r="H14" s="44"/>
    </row>
    <row r="15" spans="1:8" ht="13.5">
      <c r="A15" s="48">
        <v>8</v>
      </c>
      <c r="B15" s="49" t="s">
        <v>78</v>
      </c>
      <c r="C15" s="50" t="s">
        <v>46</v>
      </c>
      <c r="D15" s="50">
        <v>4</v>
      </c>
      <c r="E15" s="51">
        <v>145</v>
      </c>
      <c r="F15" s="51">
        <f t="shared" si="0"/>
        <v>580</v>
      </c>
      <c r="G15" s="42"/>
      <c r="H15" s="44"/>
    </row>
    <row r="16" spans="1:8" ht="13.5">
      <c r="A16" s="48">
        <v>9</v>
      </c>
      <c r="B16" s="49" t="s">
        <v>79</v>
      </c>
      <c r="C16" s="50" t="s">
        <v>46</v>
      </c>
      <c r="D16" s="50">
        <v>5</v>
      </c>
      <c r="E16" s="51">
        <v>200</v>
      </c>
      <c r="F16" s="51">
        <f t="shared" si="0"/>
        <v>1000</v>
      </c>
      <c r="G16" s="42"/>
      <c r="H16" s="44"/>
    </row>
    <row r="17" spans="1:8" ht="13.5">
      <c r="A17" s="48">
        <v>10</v>
      </c>
      <c r="B17" s="49" t="s">
        <v>80</v>
      </c>
      <c r="C17" s="50" t="s">
        <v>46</v>
      </c>
      <c r="D17" s="50">
        <v>5</v>
      </c>
      <c r="E17" s="51">
        <v>370</v>
      </c>
      <c r="F17" s="51">
        <f t="shared" si="0"/>
        <v>1850</v>
      </c>
      <c r="G17" s="42"/>
      <c r="H17" s="44"/>
    </row>
    <row r="18" spans="1:8" ht="27">
      <c r="A18" s="48">
        <v>11</v>
      </c>
      <c r="B18" s="49" t="s">
        <v>81</v>
      </c>
      <c r="C18" s="50" t="s">
        <v>46</v>
      </c>
      <c r="D18" s="50">
        <v>3</v>
      </c>
      <c r="E18" s="51">
        <v>2600</v>
      </c>
      <c r="F18" s="51">
        <f t="shared" si="0"/>
        <v>7800</v>
      </c>
      <c r="G18" s="42"/>
      <c r="H18" s="44"/>
    </row>
    <row r="19" spans="1:8" ht="13.5">
      <c r="A19" s="48">
        <v>12</v>
      </c>
      <c r="B19" s="49" t="s">
        <v>82</v>
      </c>
      <c r="C19" s="50" t="s">
        <v>46</v>
      </c>
      <c r="D19" s="50">
        <v>3</v>
      </c>
      <c r="E19" s="51">
        <v>880</v>
      </c>
      <c r="F19" s="51">
        <f t="shared" si="0"/>
        <v>2640</v>
      </c>
      <c r="G19" s="42"/>
      <c r="H19" s="44"/>
    </row>
    <row r="20" spans="1:8" ht="27">
      <c r="A20" s="48">
        <v>13</v>
      </c>
      <c r="B20" s="49" t="s">
        <v>83</v>
      </c>
      <c r="C20" s="50" t="s">
        <v>46</v>
      </c>
      <c r="D20" s="50">
        <v>1</v>
      </c>
      <c r="E20" s="51">
        <v>1020</v>
      </c>
      <c r="F20" s="51">
        <f t="shared" si="0"/>
        <v>1020</v>
      </c>
      <c r="G20" s="42"/>
      <c r="H20" s="44"/>
    </row>
    <row r="21" spans="1:8" ht="27">
      <c r="A21" s="48">
        <v>14</v>
      </c>
      <c r="B21" s="49" t="s">
        <v>84</v>
      </c>
      <c r="C21" s="50" t="s">
        <v>85</v>
      </c>
      <c r="D21" s="50">
        <v>60</v>
      </c>
      <c r="E21" s="51">
        <v>110</v>
      </c>
      <c r="F21" s="51">
        <f t="shared" si="0"/>
        <v>6600</v>
      </c>
      <c r="G21" s="42"/>
      <c r="H21" s="44"/>
    </row>
    <row r="22" spans="1:8" ht="27">
      <c r="A22" s="48">
        <v>15</v>
      </c>
      <c r="B22" s="49" t="s">
        <v>86</v>
      </c>
      <c r="C22" s="50" t="s">
        <v>46</v>
      </c>
      <c r="D22" s="50">
        <v>1</v>
      </c>
      <c r="E22" s="51">
        <v>20350</v>
      </c>
      <c r="F22" s="51">
        <f t="shared" si="0"/>
        <v>20350</v>
      </c>
      <c r="G22" s="42"/>
      <c r="H22" s="44"/>
    </row>
    <row r="23" spans="1:8" ht="27" customHeight="1">
      <c r="A23" s="69" t="s">
        <v>87</v>
      </c>
      <c r="B23" s="70"/>
      <c r="C23" s="70"/>
      <c r="D23" s="70"/>
      <c r="E23" s="71"/>
      <c r="F23" s="52">
        <f>SUM(F8:F22)</f>
        <v>63067.004</v>
      </c>
      <c r="G23" s="42"/>
      <c r="H23" s="44"/>
    </row>
    <row r="24" spans="1:8" ht="13.5" customHeight="1">
      <c r="A24" s="74" t="s">
        <v>9</v>
      </c>
      <c r="B24" s="74"/>
      <c r="C24" s="75" t="s">
        <v>8</v>
      </c>
      <c r="D24" s="76"/>
      <c r="E24" s="76"/>
      <c r="F24" s="76"/>
      <c r="G24" s="53"/>
      <c r="H24" s="54"/>
    </row>
    <row r="25" spans="1:8" s="5" customFormat="1" ht="15" customHeight="1">
      <c r="A25" s="73" t="s">
        <v>68</v>
      </c>
      <c r="B25" s="73"/>
      <c r="C25" s="73" t="s">
        <v>63</v>
      </c>
      <c r="D25" s="73"/>
      <c r="E25" s="73"/>
      <c r="F25" s="73"/>
      <c r="G25" s="55"/>
      <c r="H25" s="56"/>
    </row>
    <row r="26" spans="1:8" s="5" customFormat="1" ht="15">
      <c r="A26" s="55"/>
      <c r="B26" s="57"/>
      <c r="C26" s="55"/>
      <c r="D26" s="55"/>
      <c r="E26" s="58"/>
      <c r="F26" s="55"/>
      <c r="G26" s="55"/>
      <c r="H26" s="56"/>
    </row>
    <row r="27" spans="1:8" s="5" customFormat="1" ht="15" customHeight="1">
      <c r="A27" s="72" t="s">
        <v>69</v>
      </c>
      <c r="B27" s="72"/>
      <c r="C27" s="72" t="s">
        <v>64</v>
      </c>
      <c r="D27" s="72"/>
      <c r="E27" s="72"/>
      <c r="F27" s="72"/>
      <c r="G27" s="55"/>
      <c r="H27" s="56"/>
    </row>
    <row r="28" spans="1:8" s="5" customFormat="1" ht="18" customHeight="1">
      <c r="A28" s="42"/>
      <c r="B28" s="42"/>
      <c r="C28" s="42"/>
      <c r="D28" s="42"/>
      <c r="E28" s="45"/>
      <c r="F28" s="42"/>
      <c r="G28" s="59"/>
      <c r="H28" s="56"/>
    </row>
    <row r="29" spans="1:8" ht="13.5">
      <c r="A29" s="77"/>
      <c r="B29" s="77"/>
      <c r="C29" s="44"/>
      <c r="D29" s="77"/>
      <c r="E29" s="77"/>
      <c r="F29" s="77"/>
      <c r="G29" s="44"/>
      <c r="H29" s="44"/>
    </row>
    <row r="30" spans="1:8" ht="15.75" customHeight="1">
      <c r="A30" s="77"/>
      <c r="B30" s="77"/>
      <c r="C30" s="44"/>
      <c r="D30" s="77"/>
      <c r="E30" s="77"/>
      <c r="F30" s="77"/>
      <c r="G30" s="44"/>
      <c r="H30" s="44"/>
    </row>
    <row r="31" spans="1:8" ht="13.5">
      <c r="A31" s="44"/>
      <c r="B31" s="44"/>
      <c r="C31" s="44"/>
      <c r="D31" s="44"/>
      <c r="E31" s="60"/>
      <c r="F31" s="44"/>
      <c r="G31" s="44"/>
      <c r="H31" s="44"/>
    </row>
    <row r="32" spans="1:8" ht="13.5">
      <c r="A32" s="44"/>
      <c r="B32" s="44"/>
      <c r="C32" s="44"/>
      <c r="D32" s="44"/>
      <c r="E32" s="60"/>
      <c r="F32" s="44"/>
      <c r="G32" s="44"/>
      <c r="H32" s="44"/>
    </row>
    <row r="33" spans="1:8" ht="13.5">
      <c r="A33" s="44"/>
      <c r="B33" s="44"/>
      <c r="C33" s="44"/>
      <c r="D33" s="44"/>
      <c r="E33" s="60"/>
      <c r="F33" s="44"/>
      <c r="G33" s="44"/>
      <c r="H33" s="44"/>
    </row>
    <row r="34" spans="1:8" ht="13.5">
      <c r="A34" s="44"/>
      <c r="B34" s="44"/>
      <c r="C34" s="44"/>
      <c r="D34" s="44"/>
      <c r="E34" s="60"/>
      <c r="F34" s="44"/>
      <c r="G34" s="44"/>
      <c r="H34" s="44"/>
    </row>
  </sheetData>
  <sheetProtection/>
  <mergeCells count="20">
    <mergeCell ref="A29:B29"/>
    <mergeCell ref="D29:F29"/>
    <mergeCell ref="D30:F30"/>
    <mergeCell ref="A30:B30"/>
    <mergeCell ref="C25:F25"/>
    <mergeCell ref="C1:G1"/>
    <mergeCell ref="C2:G2"/>
    <mergeCell ref="C3:F3"/>
    <mergeCell ref="A5:F5"/>
    <mergeCell ref="E6:E7"/>
    <mergeCell ref="D6:D7"/>
    <mergeCell ref="A6:A7"/>
    <mergeCell ref="A23:E23"/>
    <mergeCell ref="B6:B7"/>
    <mergeCell ref="C6:C7"/>
    <mergeCell ref="A27:B27"/>
    <mergeCell ref="C27:F27"/>
    <mergeCell ref="A25:B25"/>
    <mergeCell ref="A24:B24"/>
    <mergeCell ref="C24:F24"/>
  </mergeCells>
  <printOptions/>
  <pageMargins left="0.4" right="0.2" top="1" bottom="1" header="0.51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" sqref="A1:F13"/>
    </sheetView>
  </sheetViews>
  <sheetFormatPr defaultColWidth="9.140625" defaultRowHeight="12.75"/>
  <cols>
    <col min="2" max="2" width="27.00390625" style="0" customWidth="1"/>
    <col min="6" max="6" width="17.28125" style="0" customWidth="1"/>
  </cols>
  <sheetData>
    <row r="1" spans="1:6" s="4" customFormat="1" ht="29.25" customHeight="1">
      <c r="A1" s="37">
        <v>1</v>
      </c>
      <c r="B1" s="39" t="s">
        <v>47</v>
      </c>
      <c r="C1" s="38" t="s">
        <v>46</v>
      </c>
      <c r="D1" s="40">
        <v>1500</v>
      </c>
      <c r="E1" s="40">
        <v>39</v>
      </c>
      <c r="F1" s="40">
        <v>58500</v>
      </c>
    </row>
    <row r="2" spans="1:6" s="4" customFormat="1" ht="27" customHeight="1">
      <c r="A2" s="37">
        <v>2</v>
      </c>
      <c r="B2" s="39" t="s">
        <v>48</v>
      </c>
      <c r="C2" s="38" t="s">
        <v>49</v>
      </c>
      <c r="D2" s="40">
        <v>10</v>
      </c>
      <c r="E2" s="40">
        <v>520</v>
      </c>
      <c r="F2" s="40">
        <v>5200</v>
      </c>
    </row>
    <row r="3" spans="1:6" s="4" customFormat="1" ht="31.5" customHeight="1">
      <c r="A3" s="37">
        <v>3</v>
      </c>
      <c r="B3" s="39" t="s">
        <v>50</v>
      </c>
      <c r="C3" s="38" t="s">
        <v>46</v>
      </c>
      <c r="D3" s="40">
        <v>348</v>
      </c>
      <c r="E3" s="40">
        <v>897.68</v>
      </c>
      <c r="F3" s="40">
        <v>312393</v>
      </c>
    </row>
    <row r="4" spans="1:6" s="4" customFormat="1" ht="27.75" customHeight="1">
      <c r="A4" s="37">
        <v>4</v>
      </c>
      <c r="B4" s="39" t="s">
        <v>51</v>
      </c>
      <c r="C4" s="38" t="s">
        <v>46</v>
      </c>
      <c r="D4" s="40">
        <v>1</v>
      </c>
      <c r="E4" s="40">
        <v>663</v>
      </c>
      <c r="F4" s="40">
        <v>663</v>
      </c>
    </row>
    <row r="5" spans="1:6" s="4" customFormat="1" ht="31.5" customHeight="1">
      <c r="A5" s="37">
        <v>5</v>
      </c>
      <c r="B5" s="39" t="s">
        <v>52</v>
      </c>
      <c r="C5" s="38" t="s">
        <v>46</v>
      </c>
      <c r="D5" s="40">
        <v>14</v>
      </c>
      <c r="E5" s="40">
        <v>78</v>
      </c>
      <c r="F5" s="40">
        <v>1092</v>
      </c>
    </row>
    <row r="6" spans="1:6" s="4" customFormat="1" ht="27.75" customHeight="1">
      <c r="A6" s="37">
        <v>6</v>
      </c>
      <c r="B6" s="39" t="s">
        <v>53</v>
      </c>
      <c r="C6" s="38" t="s">
        <v>54</v>
      </c>
      <c r="D6" s="40">
        <v>36</v>
      </c>
      <c r="E6" s="40">
        <v>507</v>
      </c>
      <c r="F6" s="40">
        <v>18252</v>
      </c>
    </row>
    <row r="7" spans="1:6" s="4" customFormat="1" ht="33" customHeight="1">
      <c r="A7" s="37">
        <v>7</v>
      </c>
      <c r="B7" s="39" t="s">
        <v>55</v>
      </c>
      <c r="C7" s="38" t="s">
        <v>46</v>
      </c>
      <c r="D7" s="40">
        <v>1</v>
      </c>
      <c r="E7" s="40">
        <v>2171</v>
      </c>
      <c r="F7" s="40">
        <v>2171</v>
      </c>
    </row>
    <row r="8" spans="1:6" s="4" customFormat="1" ht="25.5" customHeight="1">
      <c r="A8" s="37">
        <v>8</v>
      </c>
      <c r="B8" s="39" t="s">
        <v>56</v>
      </c>
      <c r="C8" s="38" t="s">
        <v>57</v>
      </c>
      <c r="D8" s="40">
        <v>5</v>
      </c>
      <c r="E8" s="40">
        <v>2457</v>
      </c>
      <c r="F8" s="40">
        <v>12285</v>
      </c>
    </row>
    <row r="9" spans="1:6" s="4" customFormat="1" ht="31.5" customHeight="1">
      <c r="A9" s="37">
        <v>9</v>
      </c>
      <c r="B9" s="39" t="s">
        <v>61</v>
      </c>
      <c r="C9" s="38" t="s">
        <v>46</v>
      </c>
      <c r="D9" s="40">
        <v>1</v>
      </c>
      <c r="E9" s="40">
        <v>18850</v>
      </c>
      <c r="F9" s="40">
        <v>18850</v>
      </c>
    </row>
    <row r="10" spans="1:6" s="4" customFormat="1" ht="28.5" customHeight="1">
      <c r="A10" s="37">
        <v>10</v>
      </c>
      <c r="B10" s="39" t="s">
        <v>58</v>
      </c>
      <c r="C10" s="38" t="s">
        <v>46</v>
      </c>
      <c r="D10" s="40">
        <v>1</v>
      </c>
      <c r="E10" s="40">
        <v>90480</v>
      </c>
      <c r="F10" s="40">
        <v>90480</v>
      </c>
    </row>
    <row r="11" spans="1:6" s="4" customFormat="1" ht="31.5" customHeight="1">
      <c r="A11" s="37">
        <v>11</v>
      </c>
      <c r="B11" s="39" t="s">
        <v>60</v>
      </c>
      <c r="C11" s="38" t="s">
        <v>46</v>
      </c>
      <c r="D11" s="40">
        <v>1</v>
      </c>
      <c r="E11" s="40">
        <v>42250</v>
      </c>
      <c r="F11" s="40">
        <v>42250</v>
      </c>
    </row>
    <row r="12" spans="1:6" s="4" customFormat="1" ht="31.5" customHeight="1">
      <c r="A12" s="37">
        <v>12</v>
      </c>
      <c r="B12" s="39" t="s">
        <v>62</v>
      </c>
      <c r="C12" s="38" t="s">
        <v>46</v>
      </c>
      <c r="D12" s="40">
        <v>1000</v>
      </c>
      <c r="E12" s="40">
        <v>5.2</v>
      </c>
      <c r="F12" s="40">
        <v>5200</v>
      </c>
    </row>
    <row r="13" spans="1:6" s="4" customFormat="1" ht="31.5" customHeight="1">
      <c r="A13" s="37">
        <v>13</v>
      </c>
      <c r="B13" s="39" t="s">
        <v>59</v>
      </c>
      <c r="C13" s="38" t="s">
        <v>46</v>
      </c>
      <c r="D13" s="40">
        <v>2000</v>
      </c>
      <c r="E13" s="40">
        <v>3.9</v>
      </c>
      <c r="F13" s="40">
        <v>7800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Юлия В. Паркаева</cp:lastModifiedBy>
  <cp:lastPrinted>2020-09-21T07:55:27Z</cp:lastPrinted>
  <dcterms:created xsi:type="dcterms:W3CDTF">1996-10-08T23:32:33Z</dcterms:created>
  <dcterms:modified xsi:type="dcterms:W3CDTF">2020-09-21T08:10:51Z</dcterms:modified>
  <cp:category/>
  <cp:version/>
  <cp:contentType/>
  <cp:contentStatus/>
</cp:coreProperties>
</file>