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<sst xmlns="http://schemas.openxmlformats.org/spreadsheetml/2006/main" count="696" uniqueCount="155">
  <si>
    <t>№ 082      Ф.1</t>
  </si>
  <si>
    <t>Ф.2</t>
  </si>
  <si>
    <t>№ 083      Ф.1</t>
  </si>
  <si>
    <t>№ 085      Ф.1</t>
  </si>
  <si>
    <t>№ 087      Ф.1</t>
  </si>
  <si>
    <t>№ 088      Ф.1</t>
  </si>
  <si>
    <t>№ 056      Ф.1</t>
  </si>
  <si>
    <t>№ 063      Ф.1</t>
  </si>
  <si>
    <t>№ 064      Ф.1</t>
  </si>
  <si>
    <t>№ 096      Ф.1</t>
  </si>
  <si>
    <t>№ 059      Ф.1</t>
  </si>
  <si>
    <t>№ 074      Ф.1</t>
  </si>
  <si>
    <t>№ 058      Ф.1</t>
  </si>
  <si>
    <t>№ 062      Ф.1</t>
  </si>
  <si>
    <t>№ 070      Ф.1</t>
  </si>
  <si>
    <t>№ 604       Ф.1</t>
  </si>
  <si>
    <t>№ 610       Ф.1</t>
  </si>
  <si>
    <t>№ 035       Ф.1</t>
  </si>
  <si>
    <t>№ 036       Ф.1</t>
  </si>
  <si>
    <t>№ 040       Ф.1</t>
  </si>
  <si>
    <t>№ 042       Ф.1</t>
  </si>
  <si>
    <t>№044       Ф.1</t>
  </si>
  <si>
    <t>№045       Ф.1</t>
  </si>
  <si>
    <t>№046       Ф.1</t>
  </si>
  <si>
    <t>№047       Ф.1</t>
  </si>
  <si>
    <t>№071       Ф.1</t>
  </si>
  <si>
    <t>№072       Ф.1</t>
  </si>
  <si>
    <t>№073       Ф.1</t>
  </si>
  <si>
    <t>№077       Ф.1</t>
  </si>
  <si>
    <t>№078       Ф.1</t>
  </si>
  <si>
    <t>№094       Ф.1</t>
  </si>
  <si>
    <t>№001       Ф.1</t>
  </si>
  <si>
    <t>№003       Ф.1</t>
  </si>
  <si>
    <t>№004       Ф.1</t>
  </si>
  <si>
    <t>№006       Ф.1</t>
  </si>
  <si>
    <t>№007       Ф.1</t>
  </si>
  <si>
    <t>№008       Ф.1</t>
  </si>
  <si>
    <t>№014       Ф.1</t>
  </si>
  <si>
    <t>№025       Ф.1</t>
  </si>
  <si>
    <t>№051       Ф.1</t>
  </si>
  <si>
    <t>№611       Ф.1</t>
  </si>
  <si>
    <t>№065       Ф.1</t>
  </si>
  <si>
    <t>№108       Ф.1</t>
  </si>
  <si>
    <t>№023      Ф.1</t>
  </si>
  <si>
    <t>№115       Ф.1</t>
  </si>
  <si>
    <t>№116        Ф1</t>
  </si>
  <si>
    <t>№117       Ф.1</t>
  </si>
  <si>
    <t>№120       Ф.1</t>
  </si>
  <si>
    <t>№122       Ф.1</t>
  </si>
  <si>
    <t>№110       Ф.1</t>
  </si>
  <si>
    <t>№111       Ф.1</t>
  </si>
  <si>
    <t>№113        Ф.1</t>
  </si>
  <si>
    <t>№114        Ф.1</t>
  </si>
  <si>
    <t>№138        Ф.1</t>
  </si>
  <si>
    <t>№139        Ф.1</t>
  </si>
  <si>
    <t>№155        Ф.1</t>
  </si>
  <si>
    <t>№159        Ф.1</t>
  </si>
  <si>
    <t>№177        Ф.1</t>
  </si>
  <si>
    <t>№201        Ф.1</t>
  </si>
  <si>
    <t>№202        Ф.1</t>
  </si>
  <si>
    <t>№203        Ф.1</t>
  </si>
  <si>
    <t>№204        Ф.1</t>
  </si>
  <si>
    <t>№206        Ф.1</t>
  </si>
  <si>
    <t>№231        Ф.1</t>
  </si>
  <si>
    <t>№232        Ф.1</t>
  </si>
  <si>
    <t>№233        Ф.1</t>
  </si>
  <si>
    <t>№234        Ф.1</t>
  </si>
  <si>
    <t>№235        Ф.1</t>
  </si>
  <si>
    <t>№237        Ф.1</t>
  </si>
  <si>
    <t>№230        Ф.1</t>
  </si>
  <si>
    <t>№248        Ф.1</t>
  </si>
  <si>
    <t>№249        Ф.1</t>
  </si>
  <si>
    <t>№257        Ф.1</t>
  </si>
  <si>
    <t>№263        Ф.1</t>
  </si>
  <si>
    <t>№304        Ф.1</t>
  </si>
  <si>
    <t>№312        Ф.1</t>
  </si>
  <si>
    <t>№337        Ф.1</t>
  </si>
  <si>
    <t>№339        Ф.1</t>
  </si>
  <si>
    <t>№343        Ф.1</t>
  </si>
  <si>
    <t>№282        Ф.1</t>
  </si>
  <si>
    <t>№283        Ф.1</t>
  </si>
  <si>
    <t>№276        Ф.1</t>
  </si>
  <si>
    <t>№205        Ф.1</t>
  </si>
  <si>
    <t>№192        Ф.1</t>
  </si>
  <si>
    <t>№194        Ф.1</t>
  </si>
  <si>
    <t>№010       Ф.1</t>
  </si>
  <si>
    <t>№030       Ф.1</t>
  </si>
  <si>
    <t>№107       Ф.1</t>
  </si>
  <si>
    <t>№075       Ф.1</t>
  </si>
  <si>
    <t>№021      Ф.1</t>
  </si>
  <si>
    <t>№217        Ф.1</t>
  </si>
  <si>
    <t>Наименование  ПС</t>
  </si>
  <si>
    <t>ПС -35/10кВ Октябрьская</t>
  </si>
  <si>
    <t>Наименование  населенного пункта</t>
  </si>
  <si>
    <t>Мощность КТП (кВА)</t>
  </si>
  <si>
    <t>Железнодорожный</t>
  </si>
  <si>
    <t>Октябрьское</t>
  </si>
  <si>
    <t>Челгаши</t>
  </si>
  <si>
    <t>ПС -220/35/10кВ Челгаши</t>
  </si>
  <si>
    <t>ПС-35/10кВ Ишимская</t>
  </si>
  <si>
    <t>Прогресс</t>
  </si>
  <si>
    <t>Целинное</t>
  </si>
  <si>
    <t>ПС-35/10кВ Элеваторная</t>
  </si>
  <si>
    <t>Жаныспай</t>
  </si>
  <si>
    <t>ПС-35/10кВ Кошевая</t>
  </si>
  <si>
    <t>Кошевое</t>
  </si>
  <si>
    <t>Молодежный</t>
  </si>
  <si>
    <t>ПС-35/10кВ Искра</t>
  </si>
  <si>
    <t>Степное</t>
  </si>
  <si>
    <t>ПС-35/10кВ Айдарлинская</t>
  </si>
  <si>
    <t>Айдарлы</t>
  </si>
  <si>
    <t>ПС-35/10кВ Герцена</t>
  </si>
  <si>
    <t>Герцена</t>
  </si>
  <si>
    <t>ПС-35/10кВ Жекеколь</t>
  </si>
  <si>
    <t>Жекеколь</t>
  </si>
  <si>
    <t>Тетекты</t>
  </si>
  <si>
    <t>Братский</t>
  </si>
  <si>
    <t>ПС -35/10кВ Братская</t>
  </si>
  <si>
    <t>Октябрьский РЭС</t>
  </si>
  <si>
    <t>ВЛ 10 кВ Октябр.-Микрорайон</t>
  </si>
  <si>
    <t>ВЛ 10 кВ Октябр.-Райцентр</t>
  </si>
  <si>
    <t>ВЛ 10 кВ Октябр.-Животноводство</t>
  </si>
  <si>
    <t>ВЛ 10 кВ Октябр.-МТМ</t>
  </si>
  <si>
    <t>ВЛ 10 кВ Октябр.-Ц/У Железнодорожного</t>
  </si>
  <si>
    <t>ВЛ 10 кВ Искра-Животноводство</t>
  </si>
  <si>
    <t>ВЛ 10 кВ Челгаши-Элеватор 2</t>
  </si>
  <si>
    <t>ВЛ 10 кВ Челгаши-Райцентр</t>
  </si>
  <si>
    <t>ВЛ 10 кВ Ишимская-30лет Целины</t>
  </si>
  <si>
    <t>ВЛ 10 кВ Ишимская-Ц/У Октябрьского</t>
  </si>
  <si>
    <t>ВЛ 10 кВ Элеваторная-РРС</t>
  </si>
  <si>
    <t>ВЛ 10 кВ Кошевая-Ц/У Кошевого</t>
  </si>
  <si>
    <t>ВЛ 10 кВ Искра-Ц/У Искра</t>
  </si>
  <si>
    <t>ВЛ 10 кВ Айдарлинская-Ц/У Айдарлинского</t>
  </si>
  <si>
    <t>ВЛ 10 кВ Айдарлинская-Бригады</t>
  </si>
  <si>
    <t>ВЛ 10 кВ Герцена-Кир. завод</t>
  </si>
  <si>
    <t>ВЛ 10 кВ Жекеколь-Ц/У Жекеколь</t>
  </si>
  <si>
    <t>ВЛ 10 кВ Жекеколь-Ц/У Вильямса</t>
  </si>
  <si>
    <t>ВЛ 10 кВ Братская-Ц/У Братского</t>
  </si>
  <si>
    <t>Наименование  фидера 10кВ,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</si>
  <si>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</si>
  <si>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</si>
  <si>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</si>
  <si>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</si>
  <si>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</si>
  <si>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</si>
  <si>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>А-25</t>
  </si>
  <si>
    <t>СИП-35</t>
  </si>
  <si>
    <t>Ф.3</t>
  </si>
  <si>
    <t>Ф.4</t>
  </si>
  <si>
    <t>№009       Ф.1</t>
  </si>
  <si>
    <t>А-16</t>
  </si>
  <si>
    <t xml:space="preserve">  Uк1,В</t>
  </si>
  <si>
    <t>Коэффицент загрузки, %</t>
  </si>
  <si>
    <t>Свободная мощность, кВА</t>
  </si>
  <si>
    <t xml:space="preserve"> Информация о загрузке оборудования электрических сетей (III квартал 2020 года)</t>
  </si>
</sst>
</file>

<file path=xl/styles.xml><?xml version="1.0" encoding="utf-8"?>
<styleSheet xmlns="http://schemas.openxmlformats.org/spreadsheetml/2006/main">
  <numFmts count="3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0.000"/>
    <numFmt numFmtId="184" formatCode="#,##0.0"/>
    <numFmt numFmtId="185" formatCode="0.00000"/>
    <numFmt numFmtId="186" formatCode="0.0000"/>
    <numFmt numFmtId="187" formatCode="0.00000000"/>
    <numFmt numFmtId="188" formatCode="0.0000000"/>
    <numFmt numFmtId="189" formatCode="0.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1" fillId="0" borderId="11" xfId="71" applyFont="1" applyBorder="1" applyAlignment="1">
      <alignment horizontal="center" vertical="center" wrapText="1"/>
      <protection/>
    </xf>
    <xf numFmtId="0" fontId="22" fillId="0" borderId="11" xfId="71" applyFont="1" applyBorder="1" applyAlignment="1">
      <alignment horizontal="left" vertical="center" wrapText="1"/>
      <protection/>
    </xf>
    <xf numFmtId="0" fontId="22" fillId="0" borderId="11" xfId="71" applyFont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vertical="center" wrapText="1"/>
    </xf>
    <xf numFmtId="0" fontId="21" fillId="0" borderId="13" xfId="71" applyFont="1" applyBorder="1" applyAlignment="1">
      <alignment vertical="center" wrapText="1"/>
      <protection/>
    </xf>
    <xf numFmtId="0" fontId="21" fillId="0" borderId="11" xfId="71" applyFont="1" applyBorder="1" applyAlignment="1">
      <alignment horizontal="left" vertical="center" wrapText="1"/>
      <protection/>
    </xf>
    <xf numFmtId="0" fontId="21" fillId="0" borderId="11" xfId="71" applyFont="1" applyBorder="1" applyAlignment="1">
      <alignment vertical="center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1" fillId="0" borderId="14" xfId="71" applyFont="1" applyBorder="1" applyAlignment="1">
      <alignment vertical="center" wrapText="1"/>
      <protection/>
    </xf>
    <xf numFmtId="0" fontId="22" fillId="0" borderId="15" xfId="71" applyFont="1" applyBorder="1" applyAlignment="1">
      <alignment horizontal="left" vertical="center"/>
      <protection/>
    </xf>
    <xf numFmtId="0" fontId="22" fillId="0" borderId="11" xfId="71" applyFont="1" applyBorder="1">
      <alignment/>
      <protection/>
    </xf>
    <xf numFmtId="0" fontId="22" fillId="0" borderId="11" xfId="71" applyFont="1" applyBorder="1" applyAlignment="1">
      <alignment horizontal="center"/>
      <protection/>
    </xf>
    <xf numFmtId="0" fontId="23" fillId="42" borderId="11" xfId="0" applyFont="1" applyFill="1" applyBorder="1" applyAlignment="1">
      <alignment horizontal="center" vertical="center"/>
    </xf>
    <xf numFmtId="182" fontId="23" fillId="42" borderId="11" xfId="0" applyNumberFormat="1" applyFont="1" applyFill="1" applyBorder="1" applyAlignment="1">
      <alignment vertical="center"/>
    </xf>
    <xf numFmtId="0" fontId="23" fillId="42" borderId="11" xfId="0" applyFont="1" applyFill="1" applyBorder="1" applyAlignment="1">
      <alignment vertical="center"/>
    </xf>
    <xf numFmtId="0" fontId="21" fillId="0" borderId="16" xfId="71" applyFont="1" applyBorder="1" applyAlignment="1">
      <alignment vertical="center" wrapText="1"/>
      <protection/>
    </xf>
    <xf numFmtId="182" fontId="3" fillId="42" borderId="11" xfId="0" applyNumberFormat="1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21" fillId="0" borderId="17" xfId="71" applyFont="1" applyBorder="1" applyAlignment="1">
      <alignment vertical="center" wrapText="1"/>
      <protection/>
    </xf>
    <xf numFmtId="0" fontId="21" fillId="0" borderId="11" xfId="71" applyFont="1" applyBorder="1" applyAlignment="1">
      <alignment horizontal="left" vertical="center"/>
      <protection/>
    </xf>
    <xf numFmtId="0" fontId="21" fillId="0" borderId="11" xfId="71" applyFont="1" applyBorder="1">
      <alignment/>
      <protection/>
    </xf>
    <xf numFmtId="0" fontId="21" fillId="0" borderId="18" xfId="71" applyFont="1" applyBorder="1" applyAlignment="1">
      <alignment vertical="center" wrapText="1"/>
      <protection/>
    </xf>
    <xf numFmtId="0" fontId="22" fillId="0" borderId="11" xfId="71" applyFont="1" applyBorder="1" applyAlignment="1">
      <alignment horizontal="left" vertical="center"/>
      <protection/>
    </xf>
    <xf numFmtId="0" fontId="21" fillId="0" borderId="19" xfId="71" applyFont="1" applyBorder="1" applyAlignment="1">
      <alignment vertical="center" wrapText="1"/>
      <protection/>
    </xf>
    <xf numFmtId="0" fontId="22" fillId="0" borderId="15" xfId="71" applyFont="1" applyFill="1" applyBorder="1" applyAlignment="1">
      <alignment horizontal="left" vertical="center"/>
      <protection/>
    </xf>
    <xf numFmtId="0" fontId="22" fillId="0" borderId="11" xfId="71" applyFont="1" applyFill="1" applyBorder="1" applyAlignment="1">
      <alignment horizontal="center"/>
      <protection/>
    </xf>
    <xf numFmtId="0" fontId="21" fillId="0" borderId="11" xfId="71" applyFont="1" applyFill="1" applyBorder="1" applyAlignment="1">
      <alignment horizontal="left" vertical="center"/>
      <protection/>
    </xf>
    <xf numFmtId="0" fontId="22" fillId="0" borderId="11" xfId="71" applyFont="1" applyFill="1" applyBorder="1" applyAlignment="1">
      <alignment horizontal="left" vertical="center"/>
      <protection/>
    </xf>
    <xf numFmtId="0" fontId="19" fillId="0" borderId="14" xfId="0" applyFont="1" applyBorder="1" applyAlignment="1">
      <alignment/>
    </xf>
    <xf numFmtId="0" fontId="22" fillId="43" borderId="15" xfId="71" applyFont="1" applyFill="1" applyBorder="1" applyAlignment="1">
      <alignment horizontal="left" vertical="center"/>
      <protection/>
    </xf>
    <xf numFmtId="0" fontId="21" fillId="0" borderId="11" xfId="71" applyFont="1" applyFill="1" applyBorder="1">
      <alignment/>
      <protection/>
    </xf>
    <xf numFmtId="0" fontId="22" fillId="0" borderId="11" xfId="71" applyFont="1" applyFill="1" applyBorder="1">
      <alignment/>
      <protection/>
    </xf>
    <xf numFmtId="0" fontId="21" fillId="0" borderId="14" xfId="71" applyFont="1" applyFill="1" applyBorder="1" applyAlignment="1">
      <alignment horizontal="left" vertical="center"/>
      <protection/>
    </xf>
    <xf numFmtId="0" fontId="22" fillId="0" borderId="14" xfId="71" applyFont="1" applyBorder="1" applyAlignment="1">
      <alignment horizontal="center"/>
      <protection/>
    </xf>
    <xf numFmtId="0" fontId="22" fillId="0" borderId="14" xfId="71" applyFont="1" applyFill="1" applyBorder="1" applyAlignment="1">
      <alignment horizontal="left" vertical="center"/>
      <protection/>
    </xf>
    <xf numFmtId="0" fontId="21" fillId="0" borderId="14" xfId="71" applyFont="1" applyBorder="1">
      <alignment/>
      <protection/>
    </xf>
    <xf numFmtId="0" fontId="3" fillId="42" borderId="11" xfId="0" applyFont="1" applyFill="1" applyBorder="1" applyAlignment="1">
      <alignment horizontal="center"/>
    </xf>
    <xf numFmtId="0" fontId="21" fillId="0" borderId="14" xfId="71" applyFont="1" applyFill="1" applyBorder="1" applyAlignment="1">
      <alignment vertical="center" wrapText="1"/>
      <protection/>
    </xf>
    <xf numFmtId="0" fontId="22" fillId="0" borderId="0" xfId="0" applyFont="1" applyFill="1" applyAlignment="1">
      <alignment/>
    </xf>
    <xf numFmtId="0" fontId="21" fillId="0" borderId="16" xfId="71" applyFont="1" applyFill="1" applyBorder="1" applyAlignment="1">
      <alignment vertical="center" wrapText="1"/>
      <protection/>
    </xf>
    <xf numFmtId="0" fontId="21" fillId="0" borderId="13" xfId="71" applyFont="1" applyFill="1" applyBorder="1" applyAlignment="1">
      <alignment vertical="center" wrapText="1"/>
      <protection/>
    </xf>
    <xf numFmtId="0" fontId="21" fillId="0" borderId="17" xfId="71" applyFont="1" applyBorder="1">
      <alignment/>
      <protection/>
    </xf>
    <xf numFmtId="0" fontId="22" fillId="0" borderId="17" xfId="71" applyFont="1" applyBorder="1">
      <alignment/>
      <protection/>
    </xf>
    <xf numFmtId="0" fontId="22" fillId="0" borderId="16" xfId="71" applyFont="1" applyBorder="1">
      <alignment/>
      <protection/>
    </xf>
    <xf numFmtId="182" fontId="3" fillId="42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82" fontId="3" fillId="42" borderId="11" xfId="0" applyNumberFormat="1" applyFont="1" applyFill="1" applyBorder="1" applyAlignment="1">
      <alignment vertical="center"/>
    </xf>
    <xf numFmtId="182" fontId="3" fillId="42" borderId="11" xfId="0" applyNumberFormat="1" applyFont="1" applyFill="1" applyBorder="1" applyAlignment="1">
      <alignment horizontal="center"/>
    </xf>
    <xf numFmtId="0" fontId="24" fillId="42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42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82" fontId="3" fillId="0" borderId="11" xfId="0" applyNumberFormat="1" applyFont="1" applyBorder="1" applyAlignment="1">
      <alignment/>
    </xf>
    <xf numFmtId="182" fontId="22" fillId="0" borderId="11" xfId="0" applyNumberFormat="1" applyFont="1" applyFill="1" applyBorder="1" applyAlignment="1">
      <alignment/>
    </xf>
    <xf numFmtId="0" fontId="21" fillId="0" borderId="11" xfId="71" applyFont="1" applyBorder="1" applyAlignment="1">
      <alignment vertical="center" wrapText="1"/>
      <protection/>
    </xf>
    <xf numFmtId="0" fontId="19" fillId="0" borderId="11" xfId="0" applyFont="1" applyBorder="1" applyAlignment="1">
      <alignment/>
    </xf>
    <xf numFmtId="0" fontId="21" fillId="0" borderId="11" xfId="71" applyFont="1" applyFill="1" applyBorder="1" applyAlignment="1">
      <alignment vertical="center" wrapText="1"/>
      <protection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Explanatory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84"/>
  <sheetViews>
    <sheetView zoomScalePageLayoutView="0" workbookViewId="0" topLeftCell="C3">
      <selection activeCell="M13" sqref="M13"/>
    </sheetView>
  </sheetViews>
  <sheetFormatPr defaultColWidth="9.00390625" defaultRowHeight="12.75"/>
  <cols>
    <col min="1" max="1" width="24.625" style="2" customWidth="1"/>
    <col min="2" max="2" width="26.375" style="3" customWidth="1"/>
    <col min="3" max="3" width="16.25390625" style="7" customWidth="1"/>
    <col min="4" max="4" width="11.25390625" style="5" customWidth="1"/>
    <col min="5" max="5" width="10.25390625" style="7" customWidth="1"/>
    <col min="6" max="6" width="9.75390625" style="70" customWidth="1"/>
    <col min="7" max="11" width="9.25390625" style="7" bestFit="1" customWidth="1"/>
    <col min="12" max="12" width="11.25390625" style="7" customWidth="1"/>
    <col min="13" max="13" width="12.625" style="7" customWidth="1"/>
    <col min="14" max="16384" width="9.125" style="7" customWidth="1"/>
  </cols>
  <sheetData>
    <row r="6" spans="3:11" ht="12.75">
      <c r="C6" s="4"/>
      <c r="E6" s="6"/>
      <c r="F6" s="6"/>
      <c r="G6" s="6"/>
      <c r="H6" s="6"/>
      <c r="I6" s="6"/>
      <c r="J6" s="6"/>
      <c r="K6" s="6"/>
    </row>
    <row r="7" spans="2:11" ht="12.75">
      <c r="B7" s="3" t="s">
        <v>118</v>
      </c>
      <c r="C7" s="8"/>
      <c r="D7" s="9"/>
      <c r="E7" s="6"/>
      <c r="F7" s="6"/>
      <c r="G7" s="6"/>
      <c r="H7" s="6"/>
      <c r="I7" s="6"/>
      <c r="J7" s="6"/>
      <c r="K7" s="6"/>
    </row>
    <row r="8" spans="2:11" ht="13.5" thickBot="1">
      <c r="B8" s="10"/>
      <c r="C8" s="11"/>
      <c r="D8" s="9"/>
      <c r="E8" s="6"/>
      <c r="F8" s="6"/>
      <c r="G8" s="6"/>
      <c r="H8" s="6"/>
      <c r="I8" s="6"/>
      <c r="J8" s="6"/>
      <c r="K8" s="6"/>
    </row>
    <row r="9" spans="1:13" ht="58.5" customHeight="1" thickBot="1">
      <c r="A9" s="12" t="s">
        <v>91</v>
      </c>
      <c r="B9" s="13" t="s">
        <v>138</v>
      </c>
      <c r="C9" s="14" t="s">
        <v>93</v>
      </c>
      <c r="D9" s="14" t="s">
        <v>94</v>
      </c>
      <c r="E9" s="1" t="s">
        <v>139</v>
      </c>
      <c r="F9" s="1" t="s">
        <v>140</v>
      </c>
      <c r="G9" s="1" t="s">
        <v>141</v>
      </c>
      <c r="H9" s="15" t="s">
        <v>142</v>
      </c>
      <c r="I9" s="1" t="s">
        <v>143</v>
      </c>
      <c r="J9" s="1" t="s">
        <v>144</v>
      </c>
      <c r="K9" s="15" t="s">
        <v>151</v>
      </c>
      <c r="L9" s="72" t="s">
        <v>152</v>
      </c>
      <c r="M9" s="71" t="s">
        <v>153</v>
      </c>
    </row>
    <row r="10" spans="1:12" ht="27" customHeight="1">
      <c r="A10" s="16" t="s">
        <v>92</v>
      </c>
      <c r="B10" s="17" t="s">
        <v>123</v>
      </c>
      <c r="C10" s="18" t="s">
        <v>95</v>
      </c>
      <c r="D10" s="14"/>
      <c r="E10" s="19"/>
      <c r="F10" s="19"/>
      <c r="G10" s="20"/>
      <c r="H10" s="20"/>
      <c r="I10" s="20"/>
      <c r="J10" s="19"/>
      <c r="K10" s="19"/>
      <c r="L10" s="67"/>
    </row>
    <row r="11" spans="1:12" ht="12.75">
      <c r="A11" s="21"/>
      <c r="B11" s="22" t="s">
        <v>0</v>
      </c>
      <c r="C11" s="23"/>
      <c r="D11" s="24">
        <v>100</v>
      </c>
      <c r="E11" s="25" t="s">
        <v>145</v>
      </c>
      <c r="F11" s="25" t="s">
        <v>150</v>
      </c>
      <c r="G11" s="26">
        <v>35.9</v>
      </c>
      <c r="H11" s="27">
        <v>12.8</v>
      </c>
      <c r="I11" s="27">
        <v>32.3</v>
      </c>
      <c r="J11" s="27">
        <v>229</v>
      </c>
      <c r="K11" s="27">
        <v>220</v>
      </c>
      <c r="L11" s="74">
        <f>100*(J11*(G11+H11+I11)+J12*(G12+H12+I12))/(D11*1000)</f>
        <v>35.243100000000005</v>
      </c>
    </row>
    <row r="12" spans="1:12" ht="12.75">
      <c r="A12" s="28"/>
      <c r="B12" s="22" t="s">
        <v>1</v>
      </c>
      <c r="C12" s="23"/>
      <c r="D12" s="24"/>
      <c r="E12" s="25" t="s">
        <v>145</v>
      </c>
      <c r="F12" s="25" t="s">
        <v>150</v>
      </c>
      <c r="G12" s="26">
        <v>34.6</v>
      </c>
      <c r="H12" s="27">
        <v>17.3</v>
      </c>
      <c r="I12" s="27">
        <v>21</v>
      </c>
      <c r="J12" s="27">
        <v>229</v>
      </c>
      <c r="K12" s="27">
        <v>211</v>
      </c>
      <c r="L12" s="74"/>
    </row>
    <row r="13" spans="1:12" ht="12.75">
      <c r="A13" s="28"/>
      <c r="B13" s="22" t="s">
        <v>2</v>
      </c>
      <c r="C13" s="23"/>
      <c r="D13" s="24">
        <v>250</v>
      </c>
      <c r="E13" s="29" t="s">
        <v>146</v>
      </c>
      <c r="F13" s="30" t="s">
        <v>146</v>
      </c>
      <c r="G13" s="26">
        <v>38.5</v>
      </c>
      <c r="H13" s="27">
        <v>32.5</v>
      </c>
      <c r="I13" s="27">
        <v>37.7</v>
      </c>
      <c r="J13" s="27">
        <v>232</v>
      </c>
      <c r="K13" s="27">
        <v>228</v>
      </c>
      <c r="L13" s="74">
        <f>100*(J13*(G13+H13+I13)+J14*(G14+H14+I14))/(D13*1000)</f>
        <v>25.844800000000003</v>
      </c>
    </row>
    <row r="14" spans="1:12" ht="12.75">
      <c r="A14" s="28"/>
      <c r="B14" s="22" t="s">
        <v>1</v>
      </c>
      <c r="C14" s="23"/>
      <c r="D14" s="24"/>
      <c r="E14" s="29" t="s">
        <v>146</v>
      </c>
      <c r="F14" s="30" t="s">
        <v>146</v>
      </c>
      <c r="G14" s="26">
        <v>71.5</v>
      </c>
      <c r="H14" s="27">
        <v>43.4</v>
      </c>
      <c r="I14" s="27">
        <v>54.9</v>
      </c>
      <c r="J14" s="27">
        <v>232</v>
      </c>
      <c r="K14" s="27">
        <v>226</v>
      </c>
      <c r="L14" s="74"/>
    </row>
    <row r="15" spans="1:12" ht="14.25" customHeight="1">
      <c r="A15" s="31"/>
      <c r="B15" s="22" t="s">
        <v>3</v>
      </c>
      <c r="C15" s="23"/>
      <c r="D15" s="24">
        <v>160</v>
      </c>
      <c r="E15" s="25" t="s">
        <v>145</v>
      </c>
      <c r="F15" s="25" t="s">
        <v>150</v>
      </c>
      <c r="G15" s="26">
        <v>8.9</v>
      </c>
      <c r="H15" s="27">
        <v>18.9</v>
      </c>
      <c r="I15" s="27">
        <v>3.1</v>
      </c>
      <c r="J15" s="27">
        <v>240</v>
      </c>
      <c r="K15" s="27">
        <v>230</v>
      </c>
      <c r="L15" s="74">
        <f>100*(J15*(G15+H15+I15)+J16*(G16+H16+I16))/(D15*1000)</f>
        <v>17.01</v>
      </c>
    </row>
    <row r="16" spans="1:12" ht="12.75">
      <c r="A16" s="28"/>
      <c r="B16" s="22" t="s">
        <v>1</v>
      </c>
      <c r="C16" s="23"/>
      <c r="D16" s="24"/>
      <c r="E16" s="25" t="s">
        <v>145</v>
      </c>
      <c r="F16" s="25" t="s">
        <v>150</v>
      </c>
      <c r="G16" s="26">
        <v>18.3</v>
      </c>
      <c r="H16" s="27">
        <v>35.5</v>
      </c>
      <c r="I16" s="27">
        <v>28.7</v>
      </c>
      <c r="J16" s="27">
        <v>240</v>
      </c>
      <c r="K16" s="27">
        <v>220</v>
      </c>
      <c r="L16" s="74"/>
    </row>
    <row r="17" spans="1:12" ht="12.75">
      <c r="A17" s="28"/>
      <c r="B17" s="22" t="s">
        <v>4</v>
      </c>
      <c r="C17" s="23"/>
      <c r="D17" s="24">
        <v>160</v>
      </c>
      <c r="E17" s="25" t="s">
        <v>145</v>
      </c>
      <c r="F17" s="25" t="s">
        <v>150</v>
      </c>
      <c r="G17" s="26">
        <v>28</v>
      </c>
      <c r="H17" s="27">
        <v>9.1</v>
      </c>
      <c r="I17" s="27">
        <v>37.8</v>
      </c>
      <c r="J17" s="27">
        <v>240</v>
      </c>
      <c r="K17" s="27">
        <v>220</v>
      </c>
      <c r="L17" s="74">
        <f>100*(J17*(G17+H17+I17)+J18*(G18+H18+I18))/(D17*1000)</f>
        <v>27.255</v>
      </c>
    </row>
    <row r="18" spans="1:12" ht="12.75">
      <c r="A18" s="28"/>
      <c r="B18" s="22" t="s">
        <v>1</v>
      </c>
      <c r="C18" s="23"/>
      <c r="D18" s="24"/>
      <c r="E18" s="25" t="s">
        <v>145</v>
      </c>
      <c r="F18" s="25" t="s">
        <v>150</v>
      </c>
      <c r="G18" s="26">
        <v>40</v>
      </c>
      <c r="H18" s="27">
        <v>45.1</v>
      </c>
      <c r="I18" s="27">
        <v>21.7</v>
      </c>
      <c r="J18" s="27">
        <v>240</v>
      </c>
      <c r="K18" s="27">
        <v>221</v>
      </c>
      <c r="L18" s="74"/>
    </row>
    <row r="19" spans="1:12" ht="12.75">
      <c r="A19" s="28"/>
      <c r="B19" s="22" t="s">
        <v>5</v>
      </c>
      <c r="C19" s="23"/>
      <c r="D19" s="24">
        <v>250</v>
      </c>
      <c r="E19" s="25" t="s">
        <v>145</v>
      </c>
      <c r="F19" s="25" t="s">
        <v>150</v>
      </c>
      <c r="G19" s="26">
        <v>22.1</v>
      </c>
      <c r="H19" s="27">
        <v>19.5</v>
      </c>
      <c r="I19" s="27">
        <v>22</v>
      </c>
      <c r="J19" s="27">
        <v>239</v>
      </c>
      <c r="K19" s="27">
        <v>235</v>
      </c>
      <c r="L19" s="74">
        <f>100*(J19*(G19+H19+I19)+J20*(G20+H20+I20))/(D19*1000)</f>
        <v>17.265359999999998</v>
      </c>
    </row>
    <row r="20" spans="1:12" ht="12.75">
      <c r="A20" s="32"/>
      <c r="B20" s="22" t="s">
        <v>1</v>
      </c>
      <c r="C20" s="23"/>
      <c r="D20" s="24"/>
      <c r="E20" s="25" t="s">
        <v>145</v>
      </c>
      <c r="F20" s="25" t="s">
        <v>150</v>
      </c>
      <c r="G20" s="26">
        <v>51.4</v>
      </c>
      <c r="H20" s="27">
        <v>35.8</v>
      </c>
      <c r="I20" s="27">
        <v>29.8</v>
      </c>
      <c r="J20" s="27">
        <v>239</v>
      </c>
      <c r="K20" s="27">
        <v>218</v>
      </c>
      <c r="L20" s="74"/>
    </row>
    <row r="21" spans="1:12" ht="25.5">
      <c r="A21" s="16" t="s">
        <v>92</v>
      </c>
      <c r="B21" s="33" t="s">
        <v>119</v>
      </c>
      <c r="C21" s="34" t="s">
        <v>96</v>
      </c>
      <c r="D21" s="24"/>
      <c r="E21" s="25"/>
      <c r="F21" s="25"/>
      <c r="G21" s="26"/>
      <c r="H21" s="27"/>
      <c r="I21" s="27"/>
      <c r="J21" s="27"/>
      <c r="K21" s="27"/>
      <c r="L21" s="74"/>
    </row>
    <row r="22" spans="1:12" ht="12.75">
      <c r="A22" s="21"/>
      <c r="B22" s="22" t="s">
        <v>6</v>
      </c>
      <c r="C22" s="23"/>
      <c r="D22" s="24">
        <v>160</v>
      </c>
      <c r="E22" s="25" t="s">
        <v>145</v>
      </c>
      <c r="F22" s="25" t="s">
        <v>150</v>
      </c>
      <c r="G22" s="26">
        <v>17</v>
      </c>
      <c r="H22" s="27">
        <v>28</v>
      </c>
      <c r="I22" s="27">
        <v>17</v>
      </c>
      <c r="J22" s="27">
        <v>234</v>
      </c>
      <c r="K22" s="27">
        <v>224</v>
      </c>
      <c r="L22" s="74">
        <f>100*(J22*(G22+H22+I22)+J23*(G23+H23+I23))/(D22*1000)</f>
        <v>16.965</v>
      </c>
    </row>
    <row r="23" spans="1:12" ht="12.75">
      <c r="A23" s="28"/>
      <c r="B23" s="22" t="s">
        <v>1</v>
      </c>
      <c r="C23" s="23"/>
      <c r="D23" s="24"/>
      <c r="E23" s="25" t="s">
        <v>145</v>
      </c>
      <c r="F23" s="25" t="s">
        <v>150</v>
      </c>
      <c r="G23" s="26">
        <v>10</v>
      </c>
      <c r="H23" s="27">
        <v>21</v>
      </c>
      <c r="I23" s="27">
        <v>23</v>
      </c>
      <c r="J23" s="27">
        <v>234</v>
      </c>
      <c r="K23" s="27">
        <v>222</v>
      </c>
      <c r="L23" s="74"/>
    </row>
    <row r="24" spans="1:12" ht="12.75">
      <c r="A24" s="28"/>
      <c r="B24" s="22" t="s">
        <v>7</v>
      </c>
      <c r="C24" s="23"/>
      <c r="D24" s="24">
        <v>100</v>
      </c>
      <c r="E24" s="25" t="s">
        <v>145</v>
      </c>
      <c r="F24" s="25" t="s">
        <v>150</v>
      </c>
      <c r="G24" s="26">
        <v>24.4</v>
      </c>
      <c r="H24" s="27">
        <v>10.3</v>
      </c>
      <c r="I24" s="27">
        <v>12.4</v>
      </c>
      <c r="J24" s="27">
        <v>244</v>
      </c>
      <c r="K24" s="27">
        <v>225</v>
      </c>
      <c r="L24" s="74">
        <f>100*(J24*(G24+H24+I24)+J25*(G25+H25+I25))/(D24*1000)</f>
        <v>14.3472</v>
      </c>
    </row>
    <row r="25" spans="1:12" ht="12.75">
      <c r="A25" s="28"/>
      <c r="B25" s="22" t="s">
        <v>1</v>
      </c>
      <c r="C25" s="23"/>
      <c r="D25" s="24"/>
      <c r="E25" s="25" t="s">
        <v>145</v>
      </c>
      <c r="F25" s="25" t="s">
        <v>150</v>
      </c>
      <c r="G25" s="26">
        <v>1.4</v>
      </c>
      <c r="H25" s="27">
        <v>1.1</v>
      </c>
      <c r="I25" s="27">
        <v>9.2</v>
      </c>
      <c r="J25" s="27">
        <v>244</v>
      </c>
      <c r="K25" s="27">
        <v>230</v>
      </c>
      <c r="L25" s="74"/>
    </row>
    <row r="26" spans="1:12" ht="12.75">
      <c r="A26" s="28"/>
      <c r="B26" s="22" t="s">
        <v>8</v>
      </c>
      <c r="C26" s="23"/>
      <c r="D26" s="24">
        <v>100</v>
      </c>
      <c r="E26" s="25" t="s">
        <v>145</v>
      </c>
      <c r="F26" s="25" t="s">
        <v>150</v>
      </c>
      <c r="G26" s="26">
        <v>33.8</v>
      </c>
      <c r="H26" s="27">
        <v>30.9</v>
      </c>
      <c r="I26" s="27">
        <v>37</v>
      </c>
      <c r="J26" s="27">
        <v>239</v>
      </c>
      <c r="K26" s="27">
        <v>232</v>
      </c>
      <c r="L26" s="74">
        <f>100*(J26*(G26+H26+I26)+J27*(G27+H27+I27))/(D26*1000)</f>
        <v>29.707699999999996</v>
      </c>
    </row>
    <row r="27" spans="1:12" ht="12.75">
      <c r="A27" s="28"/>
      <c r="B27" s="22" t="s">
        <v>1</v>
      </c>
      <c r="C27" s="23"/>
      <c r="D27" s="24"/>
      <c r="E27" s="25" t="s">
        <v>145</v>
      </c>
      <c r="F27" s="25" t="s">
        <v>150</v>
      </c>
      <c r="G27" s="26">
        <v>4.6</v>
      </c>
      <c r="H27" s="27">
        <v>5.8</v>
      </c>
      <c r="I27" s="27">
        <v>12.2</v>
      </c>
      <c r="J27" s="27">
        <v>239</v>
      </c>
      <c r="K27" s="27">
        <v>226</v>
      </c>
      <c r="L27" s="74"/>
    </row>
    <row r="28" spans="1:12" ht="12.75">
      <c r="A28" s="28"/>
      <c r="B28" s="22" t="s">
        <v>9</v>
      </c>
      <c r="C28" s="23"/>
      <c r="D28" s="24">
        <v>250</v>
      </c>
      <c r="E28" s="25" t="s">
        <v>145</v>
      </c>
      <c r="F28" s="25" t="s">
        <v>150</v>
      </c>
      <c r="G28" s="26">
        <v>25.9</v>
      </c>
      <c r="H28" s="27">
        <v>24</v>
      </c>
      <c r="I28" s="27">
        <v>12.7</v>
      </c>
      <c r="J28" s="27">
        <v>247</v>
      </c>
      <c r="K28" s="27">
        <v>221</v>
      </c>
      <c r="L28" s="74">
        <f>100*(J28*(G28+H28+I28)+J29*(G29+H29+I29))/(D28*1000)</f>
        <v>16.687320000000003</v>
      </c>
    </row>
    <row r="29" spans="1:12" ht="12.75">
      <c r="A29" s="28"/>
      <c r="B29" s="22" t="s">
        <v>1</v>
      </c>
      <c r="C29" s="23"/>
      <c r="D29" s="24"/>
      <c r="E29" s="25" t="s">
        <v>145</v>
      </c>
      <c r="F29" s="25" t="s">
        <v>150</v>
      </c>
      <c r="G29" s="26">
        <v>31.8</v>
      </c>
      <c r="H29" s="27">
        <v>47.9</v>
      </c>
      <c r="I29" s="27">
        <v>26.6</v>
      </c>
      <c r="J29" s="27">
        <v>247</v>
      </c>
      <c r="K29" s="27">
        <v>227</v>
      </c>
      <c r="L29" s="74"/>
    </row>
    <row r="30" spans="1:12" ht="12.75">
      <c r="A30" s="28"/>
      <c r="B30" s="22" t="s">
        <v>10</v>
      </c>
      <c r="C30" s="23"/>
      <c r="D30" s="24">
        <v>63</v>
      </c>
      <c r="E30" s="29" t="s">
        <v>146</v>
      </c>
      <c r="F30" s="30" t="s">
        <v>146</v>
      </c>
      <c r="G30" s="26">
        <v>8.8</v>
      </c>
      <c r="H30" s="27">
        <v>10.5</v>
      </c>
      <c r="I30" s="27">
        <v>12</v>
      </c>
      <c r="J30" s="27">
        <v>254</v>
      </c>
      <c r="K30" s="27">
        <v>249</v>
      </c>
      <c r="L30" s="74">
        <f>100*(J30*(G30+H30+I30)+J31*(G31+H31+I31))/(D30*1000)</f>
        <v>15.441587301587303</v>
      </c>
    </row>
    <row r="31" spans="1:12" ht="12.75">
      <c r="A31" s="32"/>
      <c r="B31" s="22" t="s">
        <v>1</v>
      </c>
      <c r="C31" s="23"/>
      <c r="D31" s="24"/>
      <c r="E31" s="25" t="s">
        <v>145</v>
      </c>
      <c r="F31" s="25" t="s">
        <v>150</v>
      </c>
      <c r="G31" s="26">
        <v>2.7</v>
      </c>
      <c r="H31" s="27">
        <v>4</v>
      </c>
      <c r="I31" s="27">
        <v>0.3</v>
      </c>
      <c r="J31" s="27">
        <v>254</v>
      </c>
      <c r="K31" s="27">
        <v>240</v>
      </c>
      <c r="L31" s="74"/>
    </row>
    <row r="32" spans="1:12" ht="25.5">
      <c r="A32" s="16" t="s">
        <v>92</v>
      </c>
      <c r="B32" s="33" t="s">
        <v>122</v>
      </c>
      <c r="C32" s="34" t="s">
        <v>96</v>
      </c>
      <c r="D32" s="24"/>
      <c r="E32" s="25"/>
      <c r="F32" s="25"/>
      <c r="G32" s="26"/>
      <c r="H32" s="27"/>
      <c r="I32" s="27"/>
      <c r="J32" s="27"/>
      <c r="K32" s="27"/>
      <c r="L32" s="74"/>
    </row>
    <row r="33" spans="1:12" ht="12.75">
      <c r="A33" s="35"/>
      <c r="B33" s="36" t="s">
        <v>11</v>
      </c>
      <c r="C33" s="23"/>
      <c r="D33" s="24">
        <v>100</v>
      </c>
      <c r="E33" s="29" t="s">
        <v>146</v>
      </c>
      <c r="F33" s="30" t="s">
        <v>146</v>
      </c>
      <c r="G33" s="26">
        <v>15.3</v>
      </c>
      <c r="H33" s="27">
        <v>3.5</v>
      </c>
      <c r="I33" s="27">
        <v>10.2</v>
      </c>
      <c r="J33" s="27">
        <v>244</v>
      </c>
      <c r="K33" s="27">
        <v>241</v>
      </c>
      <c r="L33" s="74">
        <f>100*(J33*(G33+H33+I33))/(D33*1000)</f>
        <v>7.076</v>
      </c>
    </row>
    <row r="34" spans="1:12" ht="12.75">
      <c r="A34" s="16"/>
      <c r="B34" s="36" t="s">
        <v>12</v>
      </c>
      <c r="C34" s="23"/>
      <c r="D34" s="24">
        <v>100</v>
      </c>
      <c r="E34" s="25" t="s">
        <v>145</v>
      </c>
      <c r="F34" s="25" t="s">
        <v>150</v>
      </c>
      <c r="G34" s="26">
        <v>6.8</v>
      </c>
      <c r="H34" s="27">
        <v>5.9</v>
      </c>
      <c r="I34" s="27">
        <v>7.8</v>
      </c>
      <c r="J34" s="27">
        <v>235</v>
      </c>
      <c r="K34" s="27">
        <v>228</v>
      </c>
      <c r="L34" s="74">
        <f>100*(J34*(G34+H34+I34)+J35*(G35+H35+I35)+J36*(G36+H36+I36))/(D34*1000)</f>
        <v>12.3845</v>
      </c>
    </row>
    <row r="35" spans="1:12" ht="12.75">
      <c r="A35" s="16"/>
      <c r="B35" s="36" t="s">
        <v>1</v>
      </c>
      <c r="C35" s="23"/>
      <c r="D35" s="24"/>
      <c r="E35" s="29" t="s">
        <v>146</v>
      </c>
      <c r="F35" s="30" t="s">
        <v>146</v>
      </c>
      <c r="G35" s="26">
        <v>7.1</v>
      </c>
      <c r="H35" s="27">
        <v>9.9</v>
      </c>
      <c r="I35" s="27">
        <v>3.2</v>
      </c>
      <c r="J35" s="27">
        <v>235</v>
      </c>
      <c r="K35" s="27">
        <v>230</v>
      </c>
      <c r="L35" s="74"/>
    </row>
    <row r="36" spans="1:12" ht="12.75">
      <c r="A36" s="16"/>
      <c r="B36" s="36" t="s">
        <v>147</v>
      </c>
      <c r="C36" s="23"/>
      <c r="D36" s="24"/>
      <c r="E36" s="25" t="s">
        <v>145</v>
      </c>
      <c r="F36" s="25" t="s">
        <v>150</v>
      </c>
      <c r="G36" s="26">
        <v>5.1</v>
      </c>
      <c r="H36" s="27">
        <v>1.5</v>
      </c>
      <c r="I36" s="27">
        <v>5.4</v>
      </c>
      <c r="J36" s="27">
        <v>235</v>
      </c>
      <c r="K36" s="27">
        <v>220</v>
      </c>
      <c r="L36" s="74"/>
    </row>
    <row r="37" spans="1:12" ht="12.75">
      <c r="A37" s="16"/>
      <c r="B37" s="36" t="s">
        <v>13</v>
      </c>
      <c r="C37" s="23"/>
      <c r="D37" s="24">
        <v>160</v>
      </c>
      <c r="E37" s="25" t="s">
        <v>145</v>
      </c>
      <c r="F37" s="25" t="s">
        <v>150</v>
      </c>
      <c r="G37" s="26">
        <v>7.5</v>
      </c>
      <c r="H37" s="27">
        <v>0.5</v>
      </c>
      <c r="I37" s="27">
        <v>0.4</v>
      </c>
      <c r="J37" s="27">
        <v>226</v>
      </c>
      <c r="K37" s="27">
        <v>224</v>
      </c>
      <c r="L37" s="74">
        <f>100*(J37*(G37+H37+I37)+J38*(G38+H38+I38))/(D37*1000)</f>
        <v>1.94925</v>
      </c>
    </row>
    <row r="38" spans="1:12" ht="12.75">
      <c r="A38" s="16"/>
      <c r="B38" s="36" t="s">
        <v>1</v>
      </c>
      <c r="C38" s="23"/>
      <c r="D38" s="24"/>
      <c r="E38" s="25" t="s">
        <v>145</v>
      </c>
      <c r="F38" s="25" t="s">
        <v>150</v>
      </c>
      <c r="G38" s="26">
        <v>0.1</v>
      </c>
      <c r="H38" s="27">
        <v>0.2</v>
      </c>
      <c r="I38" s="27">
        <v>5.1</v>
      </c>
      <c r="J38" s="27">
        <v>226</v>
      </c>
      <c r="K38" s="27">
        <v>222</v>
      </c>
      <c r="L38" s="74"/>
    </row>
    <row r="39" spans="1:12" ht="12.75">
      <c r="A39" s="16"/>
      <c r="B39" s="36" t="s">
        <v>14</v>
      </c>
      <c r="C39" s="23"/>
      <c r="D39" s="24">
        <v>100</v>
      </c>
      <c r="E39" s="25" t="s">
        <v>145</v>
      </c>
      <c r="F39" s="25" t="s">
        <v>150</v>
      </c>
      <c r="G39" s="26">
        <v>8.2</v>
      </c>
      <c r="H39" s="27">
        <v>3.5</v>
      </c>
      <c r="I39" s="27">
        <v>4</v>
      </c>
      <c r="J39" s="27">
        <v>237</v>
      </c>
      <c r="K39" s="27">
        <v>234</v>
      </c>
      <c r="L39" s="74">
        <f>100*(J39*(G39+H39+I39))/(D39*1000)</f>
        <v>3.7208999999999994</v>
      </c>
    </row>
    <row r="40" spans="1:12" ht="12.75">
      <c r="A40" s="16"/>
      <c r="B40" s="36" t="s">
        <v>15</v>
      </c>
      <c r="C40" s="23"/>
      <c r="D40" s="24">
        <v>160</v>
      </c>
      <c r="E40" s="25" t="s">
        <v>145</v>
      </c>
      <c r="F40" s="25" t="s">
        <v>150</v>
      </c>
      <c r="G40" s="26">
        <v>31</v>
      </c>
      <c r="H40" s="27">
        <v>25.8</v>
      </c>
      <c r="I40" s="27">
        <v>10</v>
      </c>
      <c r="J40" s="27">
        <v>239</v>
      </c>
      <c r="K40" s="27">
        <v>227</v>
      </c>
      <c r="L40" s="74">
        <f>100*(J40*(G40+H40+I40)+J41*(G41+H41+I41)+J42*(G42+H42+I42))/(D40*1000)</f>
        <v>18.403</v>
      </c>
    </row>
    <row r="41" spans="1:12" ht="12.75">
      <c r="A41" s="16"/>
      <c r="B41" s="36" t="s">
        <v>1</v>
      </c>
      <c r="C41" s="23"/>
      <c r="D41" s="24"/>
      <c r="E41" s="25" t="s">
        <v>145</v>
      </c>
      <c r="F41" s="25" t="s">
        <v>150</v>
      </c>
      <c r="G41" s="26">
        <v>22.1</v>
      </c>
      <c r="H41" s="27">
        <v>12.4</v>
      </c>
      <c r="I41" s="27">
        <v>14.2</v>
      </c>
      <c r="J41" s="27">
        <v>239</v>
      </c>
      <c r="K41" s="27">
        <v>230</v>
      </c>
      <c r="L41" s="74"/>
    </row>
    <row r="42" spans="1:12" ht="12.75">
      <c r="A42" s="16"/>
      <c r="B42" s="36" t="s">
        <v>147</v>
      </c>
      <c r="C42" s="23"/>
      <c r="D42" s="24"/>
      <c r="E42" s="25" t="s">
        <v>145</v>
      </c>
      <c r="F42" s="25" t="s">
        <v>150</v>
      </c>
      <c r="G42" s="26">
        <v>0.3</v>
      </c>
      <c r="H42" s="27">
        <v>0.2</v>
      </c>
      <c r="I42" s="27">
        <v>7.2</v>
      </c>
      <c r="J42" s="27">
        <v>239</v>
      </c>
      <c r="K42" s="27">
        <v>236</v>
      </c>
      <c r="L42" s="74"/>
    </row>
    <row r="43" spans="1:12" ht="12.75">
      <c r="A43" s="37"/>
      <c r="B43" s="36" t="s">
        <v>16</v>
      </c>
      <c r="C43" s="23"/>
      <c r="D43" s="24">
        <v>63</v>
      </c>
      <c r="E43" s="25" t="s">
        <v>145</v>
      </c>
      <c r="F43" s="25" t="s">
        <v>150</v>
      </c>
      <c r="G43" s="26">
        <v>10.7</v>
      </c>
      <c r="H43" s="27">
        <v>21.7</v>
      </c>
      <c r="I43" s="27">
        <v>10.2</v>
      </c>
      <c r="J43" s="27">
        <v>232</v>
      </c>
      <c r="K43" s="27">
        <v>218</v>
      </c>
      <c r="L43" s="74">
        <f>100*(J43*(G43+H43+I43))/(D43*1000)</f>
        <v>15.687619047619046</v>
      </c>
    </row>
    <row r="44" spans="1:12" ht="25.5">
      <c r="A44" s="16" t="s">
        <v>92</v>
      </c>
      <c r="B44" s="33" t="s">
        <v>120</v>
      </c>
      <c r="C44" s="34" t="s">
        <v>96</v>
      </c>
      <c r="D44" s="24"/>
      <c r="E44" s="25"/>
      <c r="F44" s="25"/>
      <c r="G44" s="26"/>
      <c r="H44" s="27"/>
      <c r="I44" s="27"/>
      <c r="J44" s="27"/>
      <c r="K44" s="27"/>
      <c r="L44" s="74"/>
    </row>
    <row r="45" spans="1:12" ht="12.75">
      <c r="A45" s="21"/>
      <c r="B45" s="38" t="s">
        <v>17</v>
      </c>
      <c r="C45" s="23"/>
      <c r="D45" s="24">
        <v>40</v>
      </c>
      <c r="E45" s="25" t="s">
        <v>145</v>
      </c>
      <c r="F45" s="25" t="s">
        <v>150</v>
      </c>
      <c r="G45" s="26">
        <v>2.2</v>
      </c>
      <c r="H45" s="27">
        <v>2.3</v>
      </c>
      <c r="I45" s="27">
        <v>2.1</v>
      </c>
      <c r="J45" s="27">
        <v>247</v>
      </c>
      <c r="K45" s="27">
        <v>234</v>
      </c>
      <c r="L45" s="74">
        <f>100*(J45*(G45+H45+I45))/(D45*1000)</f>
        <v>4.075499999999999</v>
      </c>
    </row>
    <row r="46" spans="1:12" ht="12.75">
      <c r="A46" s="28"/>
      <c r="B46" s="38" t="s">
        <v>18</v>
      </c>
      <c r="C46" s="23"/>
      <c r="D46" s="39">
        <v>250</v>
      </c>
      <c r="E46" s="25" t="s">
        <v>145</v>
      </c>
      <c r="F46" s="25" t="s">
        <v>150</v>
      </c>
      <c r="G46" s="26">
        <v>35.4</v>
      </c>
      <c r="H46" s="27">
        <v>28.6</v>
      </c>
      <c r="I46" s="27">
        <v>20.5</v>
      </c>
      <c r="J46" s="27">
        <v>233</v>
      </c>
      <c r="K46" s="27">
        <v>227</v>
      </c>
      <c r="L46" s="74">
        <f>100*(J46*(G46+H46+I46)+J47*(G47+H47+I47)+J48*(G48+H48+I48))/(D46*1000)</f>
        <v>13.6072</v>
      </c>
    </row>
    <row r="47" spans="1:12" ht="12.75">
      <c r="A47" s="28"/>
      <c r="B47" s="22" t="s">
        <v>1</v>
      </c>
      <c r="C47" s="23"/>
      <c r="D47" s="24"/>
      <c r="E47" s="25" t="s">
        <v>145</v>
      </c>
      <c r="F47" s="25" t="s">
        <v>150</v>
      </c>
      <c r="G47" s="26">
        <v>7.2</v>
      </c>
      <c r="H47" s="27">
        <v>26.7</v>
      </c>
      <c r="I47" s="27">
        <v>14.7</v>
      </c>
      <c r="J47" s="27">
        <v>233</v>
      </c>
      <c r="K47" s="27">
        <v>231</v>
      </c>
      <c r="L47" s="74"/>
    </row>
    <row r="48" spans="1:12" ht="12.75">
      <c r="A48" s="28"/>
      <c r="B48" s="22" t="s">
        <v>147</v>
      </c>
      <c r="C48" s="23"/>
      <c r="D48" s="24"/>
      <c r="E48" s="25" t="s">
        <v>145</v>
      </c>
      <c r="F48" s="25" t="s">
        <v>150</v>
      </c>
      <c r="G48" s="26">
        <v>0.6</v>
      </c>
      <c r="H48" s="27">
        <v>11.2</v>
      </c>
      <c r="I48" s="27">
        <v>1.1</v>
      </c>
      <c r="J48" s="27">
        <v>233</v>
      </c>
      <c r="K48" s="27">
        <v>225</v>
      </c>
      <c r="L48" s="74"/>
    </row>
    <row r="49" spans="1:12" ht="12.75">
      <c r="A49" s="28"/>
      <c r="B49" s="38" t="s">
        <v>19</v>
      </c>
      <c r="C49" s="23"/>
      <c r="D49" s="39">
        <v>160</v>
      </c>
      <c r="E49" s="25" t="s">
        <v>145</v>
      </c>
      <c r="F49" s="25" t="s">
        <v>150</v>
      </c>
      <c r="G49" s="26">
        <v>18.7</v>
      </c>
      <c r="H49" s="27">
        <v>17.6</v>
      </c>
      <c r="I49" s="27">
        <v>30.4</v>
      </c>
      <c r="J49" s="27">
        <v>245</v>
      </c>
      <c r="K49" s="27">
        <v>231</v>
      </c>
      <c r="L49" s="74">
        <f>100*(J49*(G49+H49+I49)+J50*(G50+H50+I50))/(D49*1000)</f>
        <v>17.594062499999996</v>
      </c>
    </row>
    <row r="50" spans="1:12" ht="12.75">
      <c r="A50" s="28"/>
      <c r="B50" s="22" t="s">
        <v>1</v>
      </c>
      <c r="C50" s="23"/>
      <c r="D50" s="24"/>
      <c r="E50" s="25" t="s">
        <v>145</v>
      </c>
      <c r="F50" s="25" t="s">
        <v>150</v>
      </c>
      <c r="G50" s="26">
        <v>15.7</v>
      </c>
      <c r="H50" s="27">
        <v>2.3</v>
      </c>
      <c r="I50" s="27">
        <v>30.2</v>
      </c>
      <c r="J50" s="27">
        <v>245</v>
      </c>
      <c r="K50" s="27">
        <v>224</v>
      </c>
      <c r="L50" s="74"/>
    </row>
    <row r="51" spans="1:12" ht="12.75">
      <c r="A51" s="28"/>
      <c r="B51" s="38" t="s">
        <v>20</v>
      </c>
      <c r="C51" s="23"/>
      <c r="D51" s="39">
        <v>250</v>
      </c>
      <c r="E51" s="25" t="s">
        <v>145</v>
      </c>
      <c r="F51" s="25" t="s">
        <v>150</v>
      </c>
      <c r="G51" s="26">
        <v>31.8</v>
      </c>
      <c r="H51" s="27">
        <v>34.6</v>
      </c>
      <c r="I51" s="27">
        <v>29.4</v>
      </c>
      <c r="J51" s="27">
        <v>246</v>
      </c>
      <c r="K51" s="27">
        <v>229</v>
      </c>
      <c r="L51" s="74">
        <f>100*(J51*(G51+H51+I51)+J52*(G52+H52+I52))/(D51*1000)</f>
        <v>13.9728</v>
      </c>
    </row>
    <row r="52" spans="1:12" ht="12.75">
      <c r="A52" s="28"/>
      <c r="B52" s="22" t="s">
        <v>1</v>
      </c>
      <c r="C52" s="23"/>
      <c r="D52" s="24"/>
      <c r="E52" s="25" t="s">
        <v>145</v>
      </c>
      <c r="F52" s="25" t="s">
        <v>150</v>
      </c>
      <c r="G52" s="26">
        <v>21.3</v>
      </c>
      <c r="H52" s="27">
        <v>6.8</v>
      </c>
      <c r="I52" s="27">
        <v>18.1</v>
      </c>
      <c r="J52" s="27">
        <v>246</v>
      </c>
      <c r="K52" s="27">
        <v>238</v>
      </c>
      <c r="L52" s="74"/>
    </row>
    <row r="53" spans="1:12" ht="12.75">
      <c r="A53" s="28"/>
      <c r="B53" s="38" t="s">
        <v>21</v>
      </c>
      <c r="C53" s="23"/>
      <c r="D53" s="24">
        <v>100</v>
      </c>
      <c r="E53" s="25" t="s">
        <v>145</v>
      </c>
      <c r="F53" s="25" t="s">
        <v>150</v>
      </c>
      <c r="G53" s="26">
        <v>18.8</v>
      </c>
      <c r="H53" s="27">
        <v>6.4</v>
      </c>
      <c r="I53" s="27">
        <v>5.9</v>
      </c>
      <c r="J53" s="27">
        <v>235</v>
      </c>
      <c r="K53" s="27">
        <v>224</v>
      </c>
      <c r="L53" s="74">
        <f>100*(J53*(G53+H53+I53))/(D53*1000)</f>
        <v>7.3085</v>
      </c>
    </row>
    <row r="54" spans="1:12" ht="12.75">
      <c r="A54" s="28"/>
      <c r="B54" s="38" t="s">
        <v>22</v>
      </c>
      <c r="C54" s="23"/>
      <c r="D54" s="24">
        <v>100</v>
      </c>
      <c r="E54" s="25" t="s">
        <v>145</v>
      </c>
      <c r="F54" s="25" t="s">
        <v>150</v>
      </c>
      <c r="G54" s="26">
        <v>6.7</v>
      </c>
      <c r="H54" s="27">
        <v>28.5</v>
      </c>
      <c r="I54" s="27">
        <v>29.1</v>
      </c>
      <c r="J54" s="27">
        <v>238</v>
      </c>
      <c r="K54" s="27">
        <v>220</v>
      </c>
      <c r="L54" s="74">
        <f>100*(J54*(G54+H54+I54))/(D54*1000)</f>
        <v>15.303400000000002</v>
      </c>
    </row>
    <row r="55" spans="1:12" ht="12.75">
      <c r="A55" s="28"/>
      <c r="B55" s="38" t="s">
        <v>23</v>
      </c>
      <c r="C55" s="23"/>
      <c r="D55" s="24">
        <v>160</v>
      </c>
      <c r="E55" s="25" t="s">
        <v>145</v>
      </c>
      <c r="F55" s="25" t="s">
        <v>150</v>
      </c>
      <c r="G55" s="26">
        <v>18.5</v>
      </c>
      <c r="H55" s="27">
        <v>14.7</v>
      </c>
      <c r="I55" s="27">
        <v>21.1</v>
      </c>
      <c r="J55" s="27">
        <v>233</v>
      </c>
      <c r="K55" s="27">
        <v>222</v>
      </c>
      <c r="L55" s="74">
        <f>100*(J55*(G55+H55+I55))/(D55*1000)</f>
        <v>7.907437500000001</v>
      </c>
    </row>
    <row r="56" spans="1:12" ht="12.75">
      <c r="A56" s="28"/>
      <c r="B56" s="38" t="s">
        <v>24</v>
      </c>
      <c r="C56" s="23"/>
      <c r="D56" s="24">
        <v>160</v>
      </c>
      <c r="E56" s="25" t="s">
        <v>145</v>
      </c>
      <c r="F56" s="25" t="s">
        <v>150</v>
      </c>
      <c r="G56" s="26">
        <v>16.9</v>
      </c>
      <c r="H56" s="27">
        <v>2.1</v>
      </c>
      <c r="I56" s="27">
        <v>1.7</v>
      </c>
      <c r="J56" s="27">
        <v>244</v>
      </c>
      <c r="K56" s="27">
        <v>227</v>
      </c>
      <c r="L56" s="74">
        <f>100*(J56*(G56+H56+I56)+J57*(G57+H57+I57))/(D56*1000)</f>
        <v>16.546250000000004</v>
      </c>
    </row>
    <row r="57" spans="1:12" ht="12.75">
      <c r="A57" s="32"/>
      <c r="B57" s="22" t="s">
        <v>1</v>
      </c>
      <c r="C57" s="23"/>
      <c r="D57" s="24"/>
      <c r="E57" s="25" t="s">
        <v>145</v>
      </c>
      <c r="F57" s="25" t="s">
        <v>150</v>
      </c>
      <c r="G57" s="26">
        <v>35.4</v>
      </c>
      <c r="H57" s="27">
        <v>33.5</v>
      </c>
      <c r="I57" s="27">
        <v>18.9</v>
      </c>
      <c r="J57" s="27">
        <v>244</v>
      </c>
      <c r="K57" s="27">
        <v>219</v>
      </c>
      <c r="L57" s="74"/>
    </row>
    <row r="58" spans="1:12" ht="25.5">
      <c r="A58" s="16" t="s">
        <v>92</v>
      </c>
      <c r="B58" s="40" t="s">
        <v>121</v>
      </c>
      <c r="C58" s="34" t="s">
        <v>95</v>
      </c>
      <c r="D58" s="24"/>
      <c r="E58" s="25"/>
      <c r="F58" s="25"/>
      <c r="G58" s="26"/>
      <c r="H58" s="27"/>
      <c r="I58" s="27"/>
      <c r="J58" s="27"/>
      <c r="K58" s="27"/>
      <c r="L58" s="74"/>
    </row>
    <row r="59" spans="1:12" ht="12.75">
      <c r="A59" s="35"/>
      <c r="B59" s="41" t="s">
        <v>25</v>
      </c>
      <c r="C59" s="23"/>
      <c r="D59" s="39">
        <v>250</v>
      </c>
      <c r="E59" s="25" t="s">
        <v>145</v>
      </c>
      <c r="F59" s="25" t="s">
        <v>150</v>
      </c>
      <c r="G59" s="26">
        <v>13.1</v>
      </c>
      <c r="H59" s="27">
        <v>24.7</v>
      </c>
      <c r="I59" s="27">
        <v>16.2</v>
      </c>
      <c r="J59" s="27">
        <v>241</v>
      </c>
      <c r="K59" s="27">
        <v>239</v>
      </c>
      <c r="L59" s="74">
        <f>100*(J59*(G59+H59+I59)+J60*(G60+H60+I60))/(D59*1000)</f>
        <v>11.6162</v>
      </c>
    </row>
    <row r="60" spans="1:12" ht="12.75">
      <c r="A60" s="16"/>
      <c r="B60" s="36" t="s">
        <v>1</v>
      </c>
      <c r="C60" s="23"/>
      <c r="D60" s="24"/>
      <c r="E60" s="29" t="s">
        <v>146</v>
      </c>
      <c r="F60" s="30" t="s">
        <v>146</v>
      </c>
      <c r="G60" s="26">
        <v>25.2</v>
      </c>
      <c r="H60" s="27">
        <v>18.8</v>
      </c>
      <c r="I60" s="27">
        <v>22.5</v>
      </c>
      <c r="J60" s="27">
        <v>241</v>
      </c>
      <c r="K60" s="27">
        <v>237</v>
      </c>
      <c r="L60" s="74"/>
    </row>
    <row r="61" spans="1:12" ht="12.75">
      <c r="A61" s="16"/>
      <c r="B61" s="41" t="s">
        <v>26</v>
      </c>
      <c r="C61" s="23"/>
      <c r="D61" s="24">
        <v>250</v>
      </c>
      <c r="E61" s="25" t="s">
        <v>145</v>
      </c>
      <c r="F61" s="25" t="s">
        <v>150</v>
      </c>
      <c r="G61" s="26">
        <v>19.5</v>
      </c>
      <c r="H61" s="27">
        <v>21.9</v>
      </c>
      <c r="I61" s="27">
        <v>54.2</v>
      </c>
      <c r="J61" s="27">
        <v>254</v>
      </c>
      <c r="K61" s="27">
        <v>242</v>
      </c>
      <c r="L61" s="74">
        <f>100*(J61*(G61+H61+I61)+J62*(G62+H62+I62)+J63*(G63+H63+I63))/(D61*1000)</f>
        <v>11.80592</v>
      </c>
    </row>
    <row r="62" spans="1:12" ht="12.75">
      <c r="A62" s="16"/>
      <c r="B62" s="36" t="s">
        <v>1</v>
      </c>
      <c r="C62" s="23"/>
      <c r="D62" s="24"/>
      <c r="E62" s="25" t="s">
        <v>145</v>
      </c>
      <c r="F62" s="25" t="s">
        <v>150</v>
      </c>
      <c r="G62" s="26">
        <v>10.2</v>
      </c>
      <c r="H62" s="27">
        <v>0.2</v>
      </c>
      <c r="I62" s="27">
        <v>0.1</v>
      </c>
      <c r="J62" s="27">
        <v>254</v>
      </c>
      <c r="K62" s="27">
        <v>250</v>
      </c>
      <c r="L62" s="74"/>
    </row>
    <row r="63" spans="1:12" ht="12.75">
      <c r="A63" s="16"/>
      <c r="B63" s="36" t="s">
        <v>147</v>
      </c>
      <c r="C63" s="23"/>
      <c r="D63" s="24"/>
      <c r="E63" s="25" t="s">
        <v>145</v>
      </c>
      <c r="F63" s="25" t="s">
        <v>150</v>
      </c>
      <c r="G63" s="26">
        <v>1.6</v>
      </c>
      <c r="H63" s="27">
        <v>7</v>
      </c>
      <c r="I63" s="27">
        <v>1.5</v>
      </c>
      <c r="J63" s="27">
        <v>254</v>
      </c>
      <c r="K63" s="27">
        <v>251</v>
      </c>
      <c r="L63" s="74"/>
    </row>
    <row r="64" spans="1:12" ht="12.75">
      <c r="A64" s="16"/>
      <c r="B64" s="41" t="s">
        <v>27</v>
      </c>
      <c r="C64" s="23"/>
      <c r="D64" s="24">
        <v>160</v>
      </c>
      <c r="E64" s="29" t="s">
        <v>146</v>
      </c>
      <c r="F64" s="30" t="s">
        <v>146</v>
      </c>
      <c r="G64" s="26">
        <v>18.8</v>
      </c>
      <c r="H64" s="27">
        <v>19.5</v>
      </c>
      <c r="I64" s="27">
        <v>17.4</v>
      </c>
      <c r="J64" s="27">
        <v>254</v>
      </c>
      <c r="K64" s="27">
        <v>244</v>
      </c>
      <c r="L64" s="74">
        <f>100*(J64*(G64+H64+I64)+J65*(G65+H65+I65)+J66*(G66+H66+I66)+J67*(I67+H67+G67))/(D64*1000)</f>
        <v>53.324125</v>
      </c>
    </row>
    <row r="65" spans="1:12" ht="12.75">
      <c r="A65" s="16"/>
      <c r="B65" s="36" t="s">
        <v>1</v>
      </c>
      <c r="C65" s="23"/>
      <c r="D65" s="24"/>
      <c r="E65" s="29" t="s">
        <v>146</v>
      </c>
      <c r="F65" s="30" t="s">
        <v>146</v>
      </c>
      <c r="G65" s="26">
        <v>12.7</v>
      </c>
      <c r="H65" s="27">
        <v>14.4</v>
      </c>
      <c r="I65" s="27">
        <v>17.9</v>
      </c>
      <c r="J65" s="27">
        <v>254</v>
      </c>
      <c r="K65" s="27">
        <v>246</v>
      </c>
      <c r="L65" s="74"/>
    </row>
    <row r="66" spans="1:12" ht="12.75">
      <c r="A66" s="16"/>
      <c r="B66" s="36" t="s">
        <v>147</v>
      </c>
      <c r="C66" s="23"/>
      <c r="D66" s="24"/>
      <c r="E66" s="29" t="s">
        <v>146</v>
      </c>
      <c r="F66" s="30" t="s">
        <v>146</v>
      </c>
      <c r="G66" s="26">
        <v>51.7</v>
      </c>
      <c r="H66" s="27">
        <v>54.2</v>
      </c>
      <c r="I66" s="27">
        <v>42.7</v>
      </c>
      <c r="J66" s="27">
        <v>254</v>
      </c>
      <c r="K66" s="27">
        <v>243</v>
      </c>
      <c r="L66" s="74"/>
    </row>
    <row r="67" spans="1:12" ht="12.75">
      <c r="A67" s="16"/>
      <c r="B67" s="36" t="s">
        <v>148</v>
      </c>
      <c r="C67" s="23"/>
      <c r="D67" s="24"/>
      <c r="E67" s="29" t="s">
        <v>146</v>
      </c>
      <c r="F67" s="30" t="s">
        <v>146</v>
      </c>
      <c r="G67" s="26">
        <v>26.4</v>
      </c>
      <c r="H67" s="27">
        <v>28.4</v>
      </c>
      <c r="I67" s="27">
        <v>31.8</v>
      </c>
      <c r="J67" s="27">
        <v>254</v>
      </c>
      <c r="K67" s="27">
        <v>245</v>
      </c>
      <c r="L67" s="74"/>
    </row>
    <row r="68" spans="1:12" ht="12.75">
      <c r="A68" s="16"/>
      <c r="B68" s="41" t="s">
        <v>28</v>
      </c>
      <c r="C68" s="23"/>
      <c r="D68" s="24">
        <v>160</v>
      </c>
      <c r="E68" s="29" t="s">
        <v>146</v>
      </c>
      <c r="F68" s="30" t="s">
        <v>146</v>
      </c>
      <c r="G68" s="26">
        <v>0.1</v>
      </c>
      <c r="H68" s="27">
        <v>0.2</v>
      </c>
      <c r="I68" s="27">
        <v>0.1</v>
      </c>
      <c r="J68" s="27">
        <v>253</v>
      </c>
      <c r="K68" s="27">
        <v>252</v>
      </c>
      <c r="L68" s="74">
        <f>100*(J68*(G68+H68+I68)+J69*(G69+H69+I69))/(D68*1000)</f>
        <v>0.1265</v>
      </c>
    </row>
    <row r="69" spans="1:12" ht="12.75">
      <c r="A69" s="16"/>
      <c r="B69" s="36" t="s">
        <v>1</v>
      </c>
      <c r="C69" s="23"/>
      <c r="D69" s="24"/>
      <c r="E69" s="29" t="s">
        <v>146</v>
      </c>
      <c r="F69" s="30" t="s">
        <v>146</v>
      </c>
      <c r="G69" s="26">
        <v>0.1</v>
      </c>
      <c r="H69" s="27">
        <v>0.1</v>
      </c>
      <c r="I69" s="27">
        <v>0.2</v>
      </c>
      <c r="J69" s="27">
        <v>253</v>
      </c>
      <c r="K69" s="27">
        <v>247</v>
      </c>
      <c r="L69" s="74"/>
    </row>
    <row r="70" spans="1:12" ht="12.75">
      <c r="A70" s="16"/>
      <c r="B70" s="41" t="s">
        <v>29</v>
      </c>
      <c r="C70" s="23"/>
      <c r="D70" s="24">
        <v>160</v>
      </c>
      <c r="E70" s="29" t="s">
        <v>146</v>
      </c>
      <c r="F70" s="30" t="s">
        <v>146</v>
      </c>
      <c r="G70" s="26">
        <v>37.2</v>
      </c>
      <c r="H70" s="27">
        <v>47.1</v>
      </c>
      <c r="I70" s="27">
        <v>35.5</v>
      </c>
      <c r="J70" s="27">
        <v>255</v>
      </c>
      <c r="K70" s="27">
        <v>247</v>
      </c>
      <c r="L70" s="74">
        <f>100*(J70*(G70+H70+I70))/(D70*1000)</f>
        <v>19.093125000000004</v>
      </c>
    </row>
    <row r="71" spans="1:12" ht="12.75">
      <c r="A71" s="37"/>
      <c r="B71" s="41" t="s">
        <v>30</v>
      </c>
      <c r="C71" s="23"/>
      <c r="D71" s="24">
        <v>100</v>
      </c>
      <c r="E71" s="25" t="s">
        <v>145</v>
      </c>
      <c r="F71" s="25" t="s">
        <v>150</v>
      </c>
      <c r="G71" s="26">
        <v>3.6</v>
      </c>
      <c r="H71" s="27">
        <v>6</v>
      </c>
      <c r="I71" s="27">
        <v>12.2</v>
      </c>
      <c r="J71" s="27">
        <v>244</v>
      </c>
      <c r="K71" s="27">
        <v>239</v>
      </c>
      <c r="L71" s="74">
        <f>100*(J71*(G71+H71+I71))/(D71*1000)</f>
        <v>5.319199999999999</v>
      </c>
    </row>
    <row r="72" spans="1:12" ht="12.75">
      <c r="A72" s="35" t="s">
        <v>98</v>
      </c>
      <c r="B72" s="40" t="s">
        <v>125</v>
      </c>
      <c r="C72" s="34" t="s">
        <v>97</v>
      </c>
      <c r="D72" s="24"/>
      <c r="E72" s="25"/>
      <c r="F72" s="25"/>
      <c r="G72" s="26"/>
      <c r="H72" s="27"/>
      <c r="I72" s="27"/>
      <c r="J72" s="27"/>
      <c r="K72" s="27"/>
      <c r="L72" s="74"/>
    </row>
    <row r="73" spans="1:12" ht="12.75">
      <c r="A73" s="42"/>
      <c r="B73" s="41" t="s">
        <v>31</v>
      </c>
      <c r="C73" s="23"/>
      <c r="D73" s="39">
        <v>160</v>
      </c>
      <c r="E73" s="25" t="s">
        <v>145</v>
      </c>
      <c r="F73" s="25" t="s">
        <v>150</v>
      </c>
      <c r="G73" s="26">
        <v>14.9</v>
      </c>
      <c r="H73" s="27">
        <v>15.2</v>
      </c>
      <c r="I73" s="27">
        <v>1.2</v>
      </c>
      <c r="J73" s="27">
        <v>243</v>
      </c>
      <c r="K73" s="27">
        <v>221</v>
      </c>
      <c r="L73" s="74">
        <f>100*(J73*(G73+H73+I73)+J74*(G74+H74+I74))/(D73*1000)</f>
        <v>6.4546875</v>
      </c>
    </row>
    <row r="74" spans="1:12" ht="12.75">
      <c r="A74" s="28"/>
      <c r="B74" s="36" t="s">
        <v>1</v>
      </c>
      <c r="C74" s="23"/>
      <c r="D74" s="24"/>
      <c r="E74" s="25" t="s">
        <v>145</v>
      </c>
      <c r="F74" s="25" t="s">
        <v>150</v>
      </c>
      <c r="G74" s="26">
        <v>10.4</v>
      </c>
      <c r="H74" s="27">
        <v>0.3</v>
      </c>
      <c r="I74" s="27">
        <v>0.5</v>
      </c>
      <c r="J74" s="27">
        <v>243</v>
      </c>
      <c r="K74" s="27">
        <v>219</v>
      </c>
      <c r="L74" s="74"/>
    </row>
    <row r="75" spans="1:12" ht="12.75">
      <c r="A75" s="28"/>
      <c r="B75" s="41" t="s">
        <v>32</v>
      </c>
      <c r="C75" s="23"/>
      <c r="D75" s="39">
        <v>100</v>
      </c>
      <c r="E75" s="25" t="s">
        <v>145</v>
      </c>
      <c r="F75" s="25" t="s">
        <v>150</v>
      </c>
      <c r="G75" s="26">
        <v>40.6</v>
      </c>
      <c r="H75" s="27">
        <v>6</v>
      </c>
      <c r="I75" s="27">
        <v>4.2</v>
      </c>
      <c r="J75" s="27">
        <v>243</v>
      </c>
      <c r="K75" s="27">
        <v>220</v>
      </c>
      <c r="L75" s="74">
        <f>100*(J75*(G75+H75+I75))/(D75*1000)</f>
        <v>12.344400000000002</v>
      </c>
    </row>
    <row r="76" spans="1:12" ht="12.75">
      <c r="A76" s="28"/>
      <c r="B76" s="41" t="s">
        <v>33</v>
      </c>
      <c r="C76" s="23"/>
      <c r="D76" s="39">
        <v>100</v>
      </c>
      <c r="E76" s="25" t="s">
        <v>145</v>
      </c>
      <c r="F76" s="25" t="s">
        <v>150</v>
      </c>
      <c r="G76" s="26">
        <v>2.9</v>
      </c>
      <c r="H76" s="27">
        <v>21.7</v>
      </c>
      <c r="I76" s="27">
        <v>5.5</v>
      </c>
      <c r="J76" s="27">
        <v>248</v>
      </c>
      <c r="K76" s="27">
        <v>229</v>
      </c>
      <c r="L76" s="74">
        <f>100*(J76*(G76+H76+I76)+J77*(G77+H77+I77))/(D76*1000)</f>
        <v>11.0112</v>
      </c>
    </row>
    <row r="77" spans="1:12" ht="12.75">
      <c r="A77" s="28"/>
      <c r="B77" s="36" t="s">
        <v>1</v>
      </c>
      <c r="C77" s="23"/>
      <c r="D77" s="39"/>
      <c r="E77" s="25" t="s">
        <v>145</v>
      </c>
      <c r="F77" s="25" t="s">
        <v>150</v>
      </c>
      <c r="G77" s="26">
        <v>6.5</v>
      </c>
      <c r="H77" s="27">
        <v>1.3</v>
      </c>
      <c r="I77" s="27">
        <v>6.5</v>
      </c>
      <c r="J77" s="27">
        <v>248</v>
      </c>
      <c r="K77" s="27">
        <v>230</v>
      </c>
      <c r="L77" s="74"/>
    </row>
    <row r="78" spans="1:12" ht="12.75">
      <c r="A78" s="28"/>
      <c r="B78" s="41" t="s">
        <v>34</v>
      </c>
      <c r="C78" s="23"/>
      <c r="D78" s="39">
        <v>100</v>
      </c>
      <c r="E78" s="25" t="s">
        <v>145</v>
      </c>
      <c r="F78" s="25" t="s">
        <v>150</v>
      </c>
      <c r="G78" s="26">
        <v>6.7</v>
      </c>
      <c r="H78" s="27">
        <v>0.8</v>
      </c>
      <c r="I78" s="27">
        <v>0.2</v>
      </c>
      <c r="J78" s="27">
        <v>243</v>
      </c>
      <c r="K78" s="27">
        <v>231</v>
      </c>
      <c r="L78" s="74">
        <f>100*(J78*(G78+H78+I78))/(D78*1000)</f>
        <v>1.8711</v>
      </c>
    </row>
    <row r="79" spans="1:12" ht="12.75">
      <c r="A79" s="28"/>
      <c r="B79" s="41" t="s">
        <v>35</v>
      </c>
      <c r="C79" s="23"/>
      <c r="D79" s="39">
        <v>160</v>
      </c>
      <c r="E79" s="25" t="s">
        <v>145</v>
      </c>
      <c r="F79" s="25" t="s">
        <v>150</v>
      </c>
      <c r="G79" s="26">
        <v>38.8</v>
      </c>
      <c r="H79" s="27">
        <v>4</v>
      </c>
      <c r="I79" s="27">
        <v>27.2</v>
      </c>
      <c r="J79" s="27">
        <v>247</v>
      </c>
      <c r="K79" s="27">
        <v>232</v>
      </c>
      <c r="L79" s="74">
        <f>100*(J79*(G79+H79+I79)+J80*(G80+H80+I80))/(D79*1000)</f>
        <v>23.8818125</v>
      </c>
    </row>
    <row r="80" spans="1:12" ht="12.75">
      <c r="A80" s="28"/>
      <c r="B80" s="36" t="s">
        <v>1</v>
      </c>
      <c r="C80" s="23"/>
      <c r="D80" s="39"/>
      <c r="E80" s="25" t="s">
        <v>145</v>
      </c>
      <c r="F80" s="25" t="s">
        <v>150</v>
      </c>
      <c r="G80" s="26">
        <v>14.6</v>
      </c>
      <c r="H80" s="27">
        <v>33.2</v>
      </c>
      <c r="I80" s="27">
        <v>36.9</v>
      </c>
      <c r="J80" s="27">
        <v>247</v>
      </c>
      <c r="K80" s="27">
        <v>220</v>
      </c>
      <c r="L80" s="74"/>
    </row>
    <row r="81" spans="1:12" ht="12.75">
      <c r="A81" s="28"/>
      <c r="B81" s="41" t="s">
        <v>36</v>
      </c>
      <c r="C81" s="23"/>
      <c r="D81" s="24">
        <v>100</v>
      </c>
      <c r="E81" s="25" t="s">
        <v>145</v>
      </c>
      <c r="F81" s="25" t="s">
        <v>150</v>
      </c>
      <c r="G81" s="26">
        <v>23.4</v>
      </c>
      <c r="H81" s="27">
        <v>17.5</v>
      </c>
      <c r="I81" s="27">
        <v>25.5</v>
      </c>
      <c r="J81" s="27">
        <v>246</v>
      </c>
      <c r="K81" s="27">
        <v>231</v>
      </c>
      <c r="L81" s="74">
        <f>100*(J81*(G81+H81+I81))/(D81*1000)</f>
        <v>16.334400000000002</v>
      </c>
    </row>
    <row r="82" spans="1:12" ht="12.75">
      <c r="A82" s="28"/>
      <c r="B82" s="41" t="s">
        <v>85</v>
      </c>
      <c r="C82" s="23"/>
      <c r="D82" s="24">
        <v>160</v>
      </c>
      <c r="E82" s="25" t="s">
        <v>145</v>
      </c>
      <c r="F82" s="25" t="s">
        <v>150</v>
      </c>
      <c r="G82" s="26">
        <v>9.1</v>
      </c>
      <c r="H82" s="27">
        <v>0.1</v>
      </c>
      <c r="I82" s="27">
        <v>0.2</v>
      </c>
      <c r="J82" s="27">
        <v>253</v>
      </c>
      <c r="K82" s="27">
        <v>234</v>
      </c>
      <c r="L82" s="74">
        <f>100*(J82*(G82+H82+I82)+J83*(G83+H83+I83))/(D82*1000)</f>
        <v>3.35225</v>
      </c>
    </row>
    <row r="83" spans="1:12" ht="12.75">
      <c r="A83" s="28"/>
      <c r="B83" s="36" t="s">
        <v>1</v>
      </c>
      <c r="C83" s="23"/>
      <c r="D83" s="24"/>
      <c r="E83" s="25" t="s">
        <v>145</v>
      </c>
      <c r="F83" s="25" t="s">
        <v>150</v>
      </c>
      <c r="G83" s="26">
        <v>0.1</v>
      </c>
      <c r="H83" s="27">
        <v>0.2</v>
      </c>
      <c r="I83" s="27">
        <v>11.5</v>
      </c>
      <c r="J83" s="27">
        <v>253</v>
      </c>
      <c r="K83" s="27">
        <v>226</v>
      </c>
      <c r="L83" s="74"/>
    </row>
    <row r="84" spans="1:12" ht="12.75">
      <c r="A84" s="28"/>
      <c r="B84" s="41" t="s">
        <v>37</v>
      </c>
      <c r="C84" s="23"/>
      <c r="D84" s="24">
        <v>100</v>
      </c>
      <c r="E84" s="25" t="s">
        <v>145</v>
      </c>
      <c r="F84" s="25" t="s">
        <v>150</v>
      </c>
      <c r="G84" s="26">
        <v>0.1</v>
      </c>
      <c r="H84" s="27">
        <v>12.3</v>
      </c>
      <c r="I84" s="27">
        <v>0.4</v>
      </c>
      <c r="J84" s="27">
        <v>251</v>
      </c>
      <c r="K84" s="27">
        <v>235</v>
      </c>
      <c r="L84" s="74">
        <f>100*(J84*(G84+H84+I84))/(D84*1000)</f>
        <v>3.2128</v>
      </c>
    </row>
    <row r="85" spans="1:12" ht="12.75">
      <c r="A85" s="28"/>
      <c r="B85" s="41" t="s">
        <v>38</v>
      </c>
      <c r="C85" s="23"/>
      <c r="D85" s="24">
        <v>160</v>
      </c>
      <c r="E85" s="25" t="s">
        <v>145</v>
      </c>
      <c r="F85" s="25" t="s">
        <v>150</v>
      </c>
      <c r="G85" s="26">
        <v>47.7</v>
      </c>
      <c r="H85" s="27">
        <v>23.3</v>
      </c>
      <c r="I85" s="27">
        <v>28.5</v>
      </c>
      <c r="J85" s="27">
        <v>246</v>
      </c>
      <c r="K85" s="27">
        <v>222</v>
      </c>
      <c r="L85" s="74">
        <f>100*(J85*(G85+H85+I85))/(D85*1000)</f>
        <v>15.298125</v>
      </c>
    </row>
    <row r="86" spans="1:12" ht="12.75">
      <c r="A86" s="28"/>
      <c r="B86" s="41" t="s">
        <v>86</v>
      </c>
      <c r="C86" s="23"/>
      <c r="D86" s="24">
        <v>100</v>
      </c>
      <c r="E86" s="25" t="s">
        <v>145</v>
      </c>
      <c r="F86" s="25" t="s">
        <v>150</v>
      </c>
      <c r="G86" s="26">
        <v>17.3</v>
      </c>
      <c r="H86" s="27">
        <v>0.4</v>
      </c>
      <c r="I86" s="27">
        <v>0.5</v>
      </c>
      <c r="J86" s="27">
        <v>252</v>
      </c>
      <c r="K86" s="27">
        <v>236</v>
      </c>
      <c r="L86" s="74">
        <f>100*(J86*(G86+H86+I86)+J87*(G87+H87+I87))/(D86*1000)</f>
        <v>8.290799999999999</v>
      </c>
    </row>
    <row r="87" spans="1:12" ht="12.75">
      <c r="A87" s="28"/>
      <c r="B87" s="36" t="s">
        <v>1</v>
      </c>
      <c r="C87" s="23"/>
      <c r="D87" s="24"/>
      <c r="E87" s="25" t="s">
        <v>145</v>
      </c>
      <c r="F87" s="25" t="s">
        <v>150</v>
      </c>
      <c r="G87" s="26">
        <v>0.1</v>
      </c>
      <c r="H87" s="27">
        <v>14.5</v>
      </c>
      <c r="I87" s="27">
        <v>0.1</v>
      </c>
      <c r="J87" s="27">
        <v>252</v>
      </c>
      <c r="K87" s="27">
        <v>234</v>
      </c>
      <c r="L87" s="74"/>
    </row>
    <row r="88" spans="1:12" ht="12.75">
      <c r="A88" s="32"/>
      <c r="B88" s="41" t="s">
        <v>149</v>
      </c>
      <c r="C88" s="23"/>
      <c r="D88" s="24">
        <v>100</v>
      </c>
      <c r="E88" s="25" t="s">
        <v>145</v>
      </c>
      <c r="F88" s="25" t="s">
        <v>150</v>
      </c>
      <c r="G88" s="26">
        <v>25.7</v>
      </c>
      <c r="H88" s="27">
        <v>25.8</v>
      </c>
      <c r="I88" s="27">
        <v>26.7</v>
      </c>
      <c r="J88" s="27">
        <v>253</v>
      </c>
      <c r="K88" s="27">
        <v>236</v>
      </c>
      <c r="L88" s="74">
        <f>100*(J88*(G88+H88+I88))/(D88*1000)</f>
        <v>19.7846</v>
      </c>
    </row>
    <row r="89" spans="1:12" ht="12.75">
      <c r="A89" s="16" t="s">
        <v>98</v>
      </c>
      <c r="B89" s="40" t="s">
        <v>126</v>
      </c>
      <c r="C89" s="23"/>
      <c r="D89" s="24"/>
      <c r="E89" s="25"/>
      <c r="F89" s="25"/>
      <c r="G89" s="26"/>
      <c r="H89" s="27"/>
      <c r="I89" s="27"/>
      <c r="J89" s="27"/>
      <c r="K89" s="27"/>
      <c r="L89" s="74"/>
    </row>
    <row r="90" spans="1:12" ht="12.75">
      <c r="A90" s="21"/>
      <c r="B90" s="38" t="s">
        <v>41</v>
      </c>
      <c r="C90" s="34" t="s">
        <v>97</v>
      </c>
      <c r="D90" s="24">
        <v>160</v>
      </c>
      <c r="E90" s="25" t="s">
        <v>145</v>
      </c>
      <c r="F90" s="25" t="s">
        <v>150</v>
      </c>
      <c r="G90" s="26">
        <v>0.1</v>
      </c>
      <c r="H90" s="27">
        <v>0.1</v>
      </c>
      <c r="I90" s="27">
        <v>11.8</v>
      </c>
      <c r="J90" s="27">
        <v>248</v>
      </c>
      <c r="K90" s="27">
        <v>245</v>
      </c>
      <c r="L90" s="74">
        <f>100*(J90*(G90+H90+I90)+J91*(G91+H91+I91))/(D90*1000)</f>
        <v>5.0065</v>
      </c>
    </row>
    <row r="91" spans="1:12" ht="12.75">
      <c r="A91" s="28"/>
      <c r="B91" s="22" t="s">
        <v>1</v>
      </c>
      <c r="C91" s="23"/>
      <c r="D91" s="24"/>
      <c r="E91" s="25" t="s">
        <v>145</v>
      </c>
      <c r="F91" s="25" t="s">
        <v>150</v>
      </c>
      <c r="G91" s="26">
        <v>3</v>
      </c>
      <c r="H91" s="27">
        <v>8.9</v>
      </c>
      <c r="I91" s="27">
        <v>8.4</v>
      </c>
      <c r="J91" s="27">
        <v>248</v>
      </c>
      <c r="K91" s="27">
        <v>223</v>
      </c>
      <c r="L91" s="74"/>
    </row>
    <row r="92" spans="1:12" ht="12.75">
      <c r="A92" s="28"/>
      <c r="B92" s="38" t="s">
        <v>39</v>
      </c>
      <c r="C92" s="34" t="s">
        <v>96</v>
      </c>
      <c r="D92" s="39">
        <v>100</v>
      </c>
      <c r="E92" s="25" t="s">
        <v>145</v>
      </c>
      <c r="F92" s="25" t="s">
        <v>150</v>
      </c>
      <c r="G92" s="26">
        <v>7.7</v>
      </c>
      <c r="H92" s="27">
        <v>2</v>
      </c>
      <c r="I92" s="27">
        <v>6.8</v>
      </c>
      <c r="J92" s="27">
        <v>243</v>
      </c>
      <c r="K92" s="27">
        <v>239</v>
      </c>
      <c r="L92" s="74">
        <f>100*(J92*(G92+H92+I92)+J93*(G93+H93+I93)+J94*(G94+H94+I94))/(D92*1000)</f>
        <v>10.181700000000001</v>
      </c>
    </row>
    <row r="93" spans="1:12" ht="12.75">
      <c r="A93" s="28"/>
      <c r="B93" s="22" t="s">
        <v>1</v>
      </c>
      <c r="C93" s="23"/>
      <c r="D93" s="24"/>
      <c r="E93" s="25" t="s">
        <v>145</v>
      </c>
      <c r="F93" s="25" t="s">
        <v>150</v>
      </c>
      <c r="G93" s="26">
        <v>0.1</v>
      </c>
      <c r="H93" s="27">
        <v>2.3</v>
      </c>
      <c r="I93" s="27">
        <v>0.1</v>
      </c>
      <c r="J93" s="27">
        <v>243</v>
      </c>
      <c r="K93" s="27">
        <v>242</v>
      </c>
      <c r="L93" s="74"/>
    </row>
    <row r="94" spans="1:12" ht="12.75">
      <c r="A94" s="28"/>
      <c r="B94" s="22" t="s">
        <v>147</v>
      </c>
      <c r="C94" s="23"/>
      <c r="D94" s="24"/>
      <c r="E94" s="25" t="s">
        <v>145</v>
      </c>
      <c r="F94" s="25" t="s">
        <v>150</v>
      </c>
      <c r="G94" s="26">
        <v>6.4</v>
      </c>
      <c r="H94" s="27">
        <v>10.5</v>
      </c>
      <c r="I94" s="27">
        <v>6</v>
      </c>
      <c r="J94" s="27">
        <v>243</v>
      </c>
      <c r="K94" s="27">
        <v>240</v>
      </c>
      <c r="L94" s="74"/>
    </row>
    <row r="95" spans="1:12" ht="12.75">
      <c r="A95" s="28"/>
      <c r="B95" s="43" t="s">
        <v>40</v>
      </c>
      <c r="C95" s="23"/>
      <c r="D95" s="24">
        <v>63</v>
      </c>
      <c r="E95" s="25" t="s">
        <v>145</v>
      </c>
      <c r="F95" s="25" t="s">
        <v>150</v>
      </c>
      <c r="G95" s="26">
        <v>4.3</v>
      </c>
      <c r="H95" s="27">
        <v>21</v>
      </c>
      <c r="I95" s="27">
        <v>12</v>
      </c>
      <c r="J95" s="27">
        <v>251</v>
      </c>
      <c r="K95" s="27">
        <v>245</v>
      </c>
      <c r="L95" s="74">
        <f>100*(J95*(G95+H95+I95))/(D95*1000)</f>
        <v>14.86079365079365</v>
      </c>
    </row>
    <row r="96" spans="1:12" ht="12.75">
      <c r="A96" s="28"/>
      <c r="B96" s="38" t="s">
        <v>87</v>
      </c>
      <c r="C96" s="23"/>
      <c r="D96" s="24">
        <v>250</v>
      </c>
      <c r="E96" s="25" t="s">
        <v>145</v>
      </c>
      <c r="F96" s="25" t="s">
        <v>150</v>
      </c>
      <c r="G96" s="26">
        <v>0.1</v>
      </c>
      <c r="H96" s="27">
        <v>8.7</v>
      </c>
      <c r="I96" s="27">
        <v>0.1</v>
      </c>
      <c r="J96" s="27">
        <v>250</v>
      </c>
      <c r="K96" s="27">
        <v>240</v>
      </c>
      <c r="L96" s="74">
        <f>100*(J96*(G96+H96+I96))/(D96*1000)</f>
        <v>0.8899999999999998</v>
      </c>
    </row>
    <row r="97" spans="1:12" ht="12.75">
      <c r="A97" s="28"/>
      <c r="B97" s="38" t="s">
        <v>42</v>
      </c>
      <c r="C97" s="23"/>
      <c r="D97" s="24">
        <v>250</v>
      </c>
      <c r="E97" s="25" t="s">
        <v>145</v>
      </c>
      <c r="F97" s="25" t="s">
        <v>150</v>
      </c>
      <c r="G97" s="26">
        <v>18.1</v>
      </c>
      <c r="H97" s="27">
        <v>25.5</v>
      </c>
      <c r="I97" s="27">
        <v>17</v>
      </c>
      <c r="J97" s="27">
        <v>250</v>
      </c>
      <c r="K97" s="27">
        <v>243</v>
      </c>
      <c r="L97" s="74">
        <f>100*(J97*(G97+H97+I97)+J98*(G98+H98+I98))/(D97*1000)</f>
        <v>10.78</v>
      </c>
    </row>
    <row r="98" spans="1:12" ht="12.75">
      <c r="A98" s="32"/>
      <c r="B98" s="22" t="s">
        <v>1</v>
      </c>
      <c r="C98" s="23"/>
      <c r="D98" s="24"/>
      <c r="E98" s="25" t="s">
        <v>145</v>
      </c>
      <c r="F98" s="25" t="s">
        <v>150</v>
      </c>
      <c r="G98" s="26">
        <v>26.2</v>
      </c>
      <c r="H98" s="27">
        <v>11</v>
      </c>
      <c r="I98" s="27">
        <v>10</v>
      </c>
      <c r="J98" s="27">
        <v>250</v>
      </c>
      <c r="K98" s="27">
        <v>234</v>
      </c>
      <c r="L98" s="74"/>
    </row>
    <row r="99" spans="1:12" ht="12.75">
      <c r="A99" s="16" t="s">
        <v>99</v>
      </c>
      <c r="B99" s="40" t="s">
        <v>127</v>
      </c>
      <c r="C99" s="44" t="s">
        <v>100</v>
      </c>
      <c r="D99" s="24"/>
      <c r="E99" s="25"/>
      <c r="F99" s="25"/>
      <c r="G99" s="26"/>
      <c r="H99" s="27"/>
      <c r="I99" s="27"/>
      <c r="J99" s="27"/>
      <c r="K99" s="27"/>
      <c r="L99" s="74"/>
    </row>
    <row r="100" spans="1:12" ht="12.75">
      <c r="A100" s="21"/>
      <c r="B100" s="38" t="s">
        <v>89</v>
      </c>
      <c r="C100" s="45"/>
      <c r="D100" s="24">
        <v>160</v>
      </c>
      <c r="E100" s="25" t="s">
        <v>145</v>
      </c>
      <c r="F100" s="25" t="s">
        <v>150</v>
      </c>
      <c r="G100" s="26">
        <v>16.8</v>
      </c>
      <c r="H100" s="27">
        <v>1.5</v>
      </c>
      <c r="I100" s="27">
        <v>1.6</v>
      </c>
      <c r="J100" s="27">
        <v>252</v>
      </c>
      <c r="K100" s="27">
        <v>240</v>
      </c>
      <c r="L100" s="74">
        <f>100*(J100*(G100+H100+I100))/(D100*1000)</f>
        <v>3.13425</v>
      </c>
    </row>
    <row r="101" spans="1:12" ht="12.75">
      <c r="A101" s="28"/>
      <c r="B101" s="38" t="s">
        <v>43</v>
      </c>
      <c r="C101" s="45"/>
      <c r="D101" s="24">
        <v>250</v>
      </c>
      <c r="E101" s="25" t="s">
        <v>145</v>
      </c>
      <c r="F101" s="25" t="s">
        <v>150</v>
      </c>
      <c r="G101" s="26">
        <v>3.5</v>
      </c>
      <c r="H101" s="27">
        <v>27.2</v>
      </c>
      <c r="I101" s="27">
        <v>10.5</v>
      </c>
      <c r="J101" s="27">
        <v>239</v>
      </c>
      <c r="K101" s="27">
        <v>232</v>
      </c>
      <c r="L101" s="74">
        <f>100*(J101*(G101+H101+I101)+J102*(G102+H102+I102))/(D101*1000)</f>
        <v>4.36892</v>
      </c>
    </row>
    <row r="102" spans="1:12" ht="12.75">
      <c r="A102" s="32"/>
      <c r="B102" s="22" t="s">
        <v>1</v>
      </c>
      <c r="C102" s="23"/>
      <c r="D102" s="24"/>
      <c r="E102" s="25" t="s">
        <v>145</v>
      </c>
      <c r="F102" s="25" t="s">
        <v>150</v>
      </c>
      <c r="G102" s="26">
        <v>2.7</v>
      </c>
      <c r="H102" s="27">
        <v>1.5</v>
      </c>
      <c r="I102" s="27">
        <v>0.3</v>
      </c>
      <c r="J102" s="27">
        <v>239</v>
      </c>
      <c r="K102" s="27">
        <v>234</v>
      </c>
      <c r="L102" s="74"/>
    </row>
    <row r="103" spans="1:12" ht="12.75">
      <c r="A103" s="16" t="s">
        <v>99</v>
      </c>
      <c r="B103" s="40" t="s">
        <v>128</v>
      </c>
      <c r="C103" s="44" t="s">
        <v>101</v>
      </c>
      <c r="D103" s="24"/>
      <c r="E103" s="25"/>
      <c r="F103" s="25"/>
      <c r="G103" s="26"/>
      <c r="H103" s="27"/>
      <c r="I103" s="27"/>
      <c r="J103" s="27"/>
      <c r="K103" s="27"/>
      <c r="L103" s="74"/>
    </row>
    <row r="104" spans="1:12" ht="12.75">
      <c r="A104" s="21"/>
      <c r="B104" s="38" t="s">
        <v>88</v>
      </c>
      <c r="C104" s="45"/>
      <c r="D104" s="24">
        <v>100</v>
      </c>
      <c r="E104" s="25" t="s">
        <v>145</v>
      </c>
      <c r="F104" s="25" t="s">
        <v>150</v>
      </c>
      <c r="G104" s="26">
        <v>33.4</v>
      </c>
      <c r="H104" s="27">
        <v>51.8</v>
      </c>
      <c r="I104" s="27">
        <v>22.3</v>
      </c>
      <c r="J104" s="27">
        <v>249</v>
      </c>
      <c r="K104" s="27">
        <v>220</v>
      </c>
      <c r="L104" s="74">
        <f>100*(J104*(G104+H104+I104))/(D104*1000)</f>
        <v>26.767499999999995</v>
      </c>
    </row>
    <row r="105" spans="1:12" ht="12.75">
      <c r="A105" s="28"/>
      <c r="B105" s="38" t="s">
        <v>44</v>
      </c>
      <c r="C105" s="45"/>
      <c r="D105" s="24">
        <v>100</v>
      </c>
      <c r="E105" s="25" t="s">
        <v>145</v>
      </c>
      <c r="F105" s="25" t="s">
        <v>150</v>
      </c>
      <c r="G105" s="26">
        <v>17.1</v>
      </c>
      <c r="H105" s="27">
        <v>12.8</v>
      </c>
      <c r="I105" s="27">
        <v>5</v>
      </c>
      <c r="J105" s="27">
        <v>246</v>
      </c>
      <c r="K105" s="27">
        <v>240</v>
      </c>
      <c r="L105" s="74">
        <f>100*(J105*(G105+H105+I105)+J106*(G106+H106+I106))/(D105*1000)</f>
        <v>27.3306</v>
      </c>
    </row>
    <row r="106" spans="1:12" ht="12.75">
      <c r="A106" s="28"/>
      <c r="B106" s="22" t="s">
        <v>1</v>
      </c>
      <c r="C106" s="23"/>
      <c r="D106" s="24"/>
      <c r="E106" s="25" t="s">
        <v>145</v>
      </c>
      <c r="F106" s="25" t="s">
        <v>150</v>
      </c>
      <c r="G106" s="26">
        <v>54</v>
      </c>
      <c r="H106" s="27">
        <v>7</v>
      </c>
      <c r="I106" s="27">
        <v>15.2</v>
      </c>
      <c r="J106" s="27">
        <v>246</v>
      </c>
      <c r="K106" s="27">
        <v>221</v>
      </c>
      <c r="L106" s="74"/>
    </row>
    <row r="107" spans="1:12" ht="12.75">
      <c r="A107" s="28"/>
      <c r="B107" s="38" t="s">
        <v>45</v>
      </c>
      <c r="C107" s="45"/>
      <c r="D107" s="24">
        <v>160</v>
      </c>
      <c r="E107" s="25" t="s">
        <v>145</v>
      </c>
      <c r="F107" s="25" t="s">
        <v>150</v>
      </c>
      <c r="G107" s="26">
        <v>25.6</v>
      </c>
      <c r="H107" s="27">
        <v>23.1</v>
      </c>
      <c r="I107" s="27">
        <v>16.9</v>
      </c>
      <c r="J107" s="27">
        <v>253</v>
      </c>
      <c r="K107" s="27">
        <v>248</v>
      </c>
      <c r="L107" s="74">
        <f>100*(J107*(G107+H107+I107))/(D107*1000)</f>
        <v>10.373</v>
      </c>
    </row>
    <row r="108" spans="1:12" ht="12.75">
      <c r="A108" s="28"/>
      <c r="B108" s="38" t="s">
        <v>46</v>
      </c>
      <c r="C108" s="45"/>
      <c r="D108" s="24">
        <v>100</v>
      </c>
      <c r="E108" s="25" t="s">
        <v>145</v>
      </c>
      <c r="F108" s="25" t="s">
        <v>150</v>
      </c>
      <c r="G108" s="26">
        <v>12.7</v>
      </c>
      <c r="H108" s="27">
        <v>9.9</v>
      </c>
      <c r="I108" s="27">
        <v>23.7</v>
      </c>
      <c r="J108" s="27">
        <v>255</v>
      </c>
      <c r="K108" s="27">
        <v>248</v>
      </c>
      <c r="L108" s="74">
        <f>100*(J108*(G108+H108+I108)+J109*(G109+H109+I109))/(D108*1000)</f>
        <v>18.0285</v>
      </c>
    </row>
    <row r="109" spans="1:12" ht="12.75">
      <c r="A109" s="28"/>
      <c r="B109" s="22" t="s">
        <v>1</v>
      </c>
      <c r="C109" s="23"/>
      <c r="D109" s="24"/>
      <c r="E109" s="25" t="s">
        <v>145</v>
      </c>
      <c r="F109" s="25" t="s">
        <v>150</v>
      </c>
      <c r="G109" s="26">
        <v>6.9</v>
      </c>
      <c r="H109" s="27">
        <v>6.7</v>
      </c>
      <c r="I109" s="27">
        <v>10.8</v>
      </c>
      <c r="J109" s="27">
        <v>255</v>
      </c>
      <c r="K109" s="27">
        <v>250</v>
      </c>
      <c r="L109" s="74"/>
    </row>
    <row r="110" spans="1:12" ht="12.75">
      <c r="A110" s="28"/>
      <c r="B110" s="38" t="s">
        <v>47</v>
      </c>
      <c r="C110" s="45"/>
      <c r="D110" s="24">
        <v>250</v>
      </c>
      <c r="E110" s="29" t="s">
        <v>146</v>
      </c>
      <c r="F110" s="30" t="s">
        <v>146</v>
      </c>
      <c r="G110" s="26">
        <v>0.1</v>
      </c>
      <c r="H110" s="27">
        <v>0.2</v>
      </c>
      <c r="I110" s="27">
        <v>6.8</v>
      </c>
      <c r="J110" s="27">
        <v>238</v>
      </c>
      <c r="K110" s="27">
        <v>236</v>
      </c>
      <c r="L110" s="74">
        <f>100*(J110*(G110+H110+I110)+J111*(G111+H111+I111)+J112*(G112+H112+I112))/(D110*1000)</f>
        <v>6.94008</v>
      </c>
    </row>
    <row r="111" spans="1:12" ht="12.75">
      <c r="A111" s="28"/>
      <c r="B111" s="22" t="s">
        <v>1</v>
      </c>
      <c r="C111" s="23"/>
      <c r="D111" s="24"/>
      <c r="E111" s="25" t="s">
        <v>145</v>
      </c>
      <c r="F111" s="25" t="s">
        <v>150</v>
      </c>
      <c r="G111" s="26">
        <v>2.2</v>
      </c>
      <c r="H111" s="27">
        <v>14.4</v>
      </c>
      <c r="I111" s="27">
        <v>10.7</v>
      </c>
      <c r="J111" s="27">
        <v>238</v>
      </c>
      <c r="K111" s="27">
        <v>234</v>
      </c>
      <c r="L111" s="74"/>
    </row>
    <row r="112" spans="1:12" ht="12.75">
      <c r="A112" s="28"/>
      <c r="B112" s="22" t="s">
        <v>147</v>
      </c>
      <c r="C112" s="23"/>
      <c r="D112" s="24"/>
      <c r="E112" s="25" t="s">
        <v>145</v>
      </c>
      <c r="F112" s="25" t="s">
        <v>150</v>
      </c>
      <c r="G112" s="26">
        <v>3</v>
      </c>
      <c r="H112" s="27">
        <v>4.2</v>
      </c>
      <c r="I112" s="27">
        <v>31.3</v>
      </c>
      <c r="J112" s="27">
        <v>238</v>
      </c>
      <c r="K112" s="27">
        <v>219</v>
      </c>
      <c r="L112" s="74"/>
    </row>
    <row r="113" spans="1:12" ht="12.75">
      <c r="A113" s="28"/>
      <c r="B113" s="38" t="s">
        <v>48</v>
      </c>
      <c r="C113" s="45"/>
      <c r="D113" s="24">
        <v>250</v>
      </c>
      <c r="E113" s="25" t="s">
        <v>145</v>
      </c>
      <c r="F113" s="25" t="s">
        <v>150</v>
      </c>
      <c r="G113" s="26">
        <v>8.2</v>
      </c>
      <c r="H113" s="27">
        <v>1.3</v>
      </c>
      <c r="I113" s="27">
        <v>1.2</v>
      </c>
      <c r="J113" s="27">
        <v>252</v>
      </c>
      <c r="K113" s="27">
        <v>250</v>
      </c>
      <c r="L113" s="74">
        <f>100*(J113*(G113+H113+I113)+J114*(G114+H114+I114))/(D113*1000)</f>
        <v>9.576</v>
      </c>
    </row>
    <row r="114" spans="1:12" ht="12.75">
      <c r="A114" s="32"/>
      <c r="B114" s="22" t="s">
        <v>1</v>
      </c>
      <c r="C114" s="23"/>
      <c r="D114" s="24"/>
      <c r="E114" s="25" t="s">
        <v>145</v>
      </c>
      <c r="F114" s="25" t="s">
        <v>150</v>
      </c>
      <c r="G114" s="26">
        <v>31.4</v>
      </c>
      <c r="H114" s="27">
        <v>24.8</v>
      </c>
      <c r="I114" s="27">
        <v>28.1</v>
      </c>
      <c r="J114" s="27">
        <v>252</v>
      </c>
      <c r="K114" s="27">
        <v>246</v>
      </c>
      <c r="L114" s="74"/>
    </row>
    <row r="115" spans="1:12" ht="12.75">
      <c r="A115" s="16" t="s">
        <v>102</v>
      </c>
      <c r="B115" s="46" t="s">
        <v>129</v>
      </c>
      <c r="C115" s="34" t="s">
        <v>103</v>
      </c>
      <c r="D115" s="47"/>
      <c r="E115" s="25"/>
      <c r="F115" s="25"/>
      <c r="G115" s="26"/>
      <c r="H115" s="27"/>
      <c r="I115" s="27"/>
      <c r="J115" s="27"/>
      <c r="K115" s="27"/>
      <c r="L115" s="74"/>
    </row>
    <row r="116" spans="1:12" ht="12.75">
      <c r="A116" s="35"/>
      <c r="B116" s="41" t="s">
        <v>49</v>
      </c>
      <c r="C116" s="23"/>
      <c r="D116" s="24">
        <v>160</v>
      </c>
      <c r="E116" s="25" t="s">
        <v>145</v>
      </c>
      <c r="F116" s="25" t="s">
        <v>150</v>
      </c>
      <c r="G116" s="26">
        <v>10.7</v>
      </c>
      <c r="H116" s="27">
        <v>10</v>
      </c>
      <c r="I116" s="27">
        <v>7.8</v>
      </c>
      <c r="J116" s="27">
        <v>227</v>
      </c>
      <c r="K116" s="27">
        <v>223</v>
      </c>
      <c r="L116" s="74">
        <f>100*(J116*(G116+H116+I116))/(D116*1000)</f>
        <v>4.0434375</v>
      </c>
    </row>
    <row r="117" spans="1:12" ht="12.75">
      <c r="A117" s="16"/>
      <c r="B117" s="41" t="s">
        <v>50</v>
      </c>
      <c r="C117" s="23"/>
      <c r="D117" s="24">
        <v>160</v>
      </c>
      <c r="E117" s="25" t="s">
        <v>145</v>
      </c>
      <c r="F117" s="25" t="s">
        <v>150</v>
      </c>
      <c r="G117" s="26">
        <v>23.8</v>
      </c>
      <c r="H117" s="27">
        <v>22</v>
      </c>
      <c r="I117" s="27">
        <v>55.7</v>
      </c>
      <c r="J117" s="27">
        <v>243</v>
      </c>
      <c r="K117" s="27">
        <v>221</v>
      </c>
      <c r="L117" s="74">
        <f>100*(J117*(G117+H117+I117)+J118*(G118+H118+I118))/(D117*1000)</f>
        <v>16.7821875</v>
      </c>
    </row>
    <row r="118" spans="1:12" ht="12.75">
      <c r="A118" s="16"/>
      <c r="B118" s="36" t="s">
        <v>1</v>
      </c>
      <c r="C118" s="23"/>
      <c r="D118" s="24"/>
      <c r="E118" s="25" t="s">
        <v>145</v>
      </c>
      <c r="F118" s="25" t="s">
        <v>150</v>
      </c>
      <c r="G118" s="26">
        <v>2</v>
      </c>
      <c r="H118" s="27">
        <v>2.9</v>
      </c>
      <c r="I118" s="27">
        <v>4.1</v>
      </c>
      <c r="J118" s="27">
        <v>243</v>
      </c>
      <c r="K118" s="27">
        <v>227</v>
      </c>
      <c r="L118" s="74"/>
    </row>
    <row r="119" spans="1:12" ht="12.75">
      <c r="A119" s="16"/>
      <c r="B119" s="41" t="s">
        <v>51</v>
      </c>
      <c r="C119" s="23"/>
      <c r="D119" s="24">
        <v>63</v>
      </c>
      <c r="E119" s="25" t="s">
        <v>145</v>
      </c>
      <c r="F119" s="25" t="s">
        <v>150</v>
      </c>
      <c r="G119" s="26">
        <v>1.2</v>
      </c>
      <c r="H119" s="27">
        <v>2.2</v>
      </c>
      <c r="I119" s="27">
        <v>1.8</v>
      </c>
      <c r="J119" s="27">
        <v>242</v>
      </c>
      <c r="K119" s="27">
        <v>240</v>
      </c>
      <c r="L119" s="74">
        <f>100*(J119*(G119+H119+I119))/(D119*1000)</f>
        <v>1.9974603174603176</v>
      </c>
    </row>
    <row r="120" spans="1:12" ht="12.75">
      <c r="A120" s="37"/>
      <c r="B120" s="41" t="s">
        <v>52</v>
      </c>
      <c r="C120" s="23"/>
      <c r="D120" s="24">
        <v>63</v>
      </c>
      <c r="E120" s="25" t="s">
        <v>145</v>
      </c>
      <c r="F120" s="25" t="s">
        <v>150</v>
      </c>
      <c r="G120" s="26">
        <v>0.1</v>
      </c>
      <c r="H120" s="27">
        <v>0.2</v>
      </c>
      <c r="I120" s="27">
        <v>0.1</v>
      </c>
      <c r="J120" s="27">
        <v>240</v>
      </c>
      <c r="K120" s="27">
        <v>237</v>
      </c>
      <c r="L120" s="74">
        <f>100*(J120*(G120+H120+I120))/(D120*1000)</f>
        <v>0.1523809523809524</v>
      </c>
    </row>
    <row r="121" spans="1:12" ht="12.75">
      <c r="A121" s="16" t="s">
        <v>104</v>
      </c>
      <c r="B121" s="40" t="s">
        <v>130</v>
      </c>
      <c r="C121" s="34" t="s">
        <v>105</v>
      </c>
      <c r="D121" s="24"/>
      <c r="E121" s="25"/>
      <c r="F121" s="25"/>
      <c r="G121" s="26"/>
      <c r="H121" s="27"/>
      <c r="I121" s="27"/>
      <c r="J121" s="27"/>
      <c r="K121" s="27"/>
      <c r="L121" s="74"/>
    </row>
    <row r="122" spans="1:12" ht="12.75">
      <c r="A122" s="35"/>
      <c r="B122" s="41" t="s">
        <v>53</v>
      </c>
      <c r="C122" s="23"/>
      <c r="D122" s="39">
        <v>100</v>
      </c>
      <c r="E122" s="25" t="s">
        <v>145</v>
      </c>
      <c r="F122" s="25" t="s">
        <v>150</v>
      </c>
      <c r="G122" s="26">
        <v>15.5</v>
      </c>
      <c r="H122" s="27">
        <v>8.8</v>
      </c>
      <c r="I122" s="27">
        <v>3.2</v>
      </c>
      <c r="J122" s="27">
        <v>244</v>
      </c>
      <c r="K122" s="27">
        <v>225</v>
      </c>
      <c r="L122" s="74">
        <f>100*(J122*(G122+H122+I122))/(D122*1000)</f>
        <v>6.71</v>
      </c>
    </row>
    <row r="123" spans="1:12" ht="12.75">
      <c r="A123" s="16"/>
      <c r="B123" s="41" t="s">
        <v>54</v>
      </c>
      <c r="C123" s="23"/>
      <c r="D123" s="39">
        <v>160</v>
      </c>
      <c r="E123" s="25" t="s">
        <v>145</v>
      </c>
      <c r="F123" s="25" t="s">
        <v>150</v>
      </c>
      <c r="G123" s="26">
        <v>11.8</v>
      </c>
      <c r="H123" s="27">
        <v>11.6</v>
      </c>
      <c r="I123" s="27">
        <v>12</v>
      </c>
      <c r="J123" s="27">
        <v>252</v>
      </c>
      <c r="K123" s="27">
        <v>247</v>
      </c>
      <c r="L123" s="74">
        <f>100*(J123*(G123+H123+I123)+J124*(G124+H124+I124)+J125*(G125+H125+I125))/(D123*1000)</f>
        <v>12.89925</v>
      </c>
    </row>
    <row r="124" spans="1:12" ht="12.75">
      <c r="A124" s="16"/>
      <c r="B124" s="36" t="s">
        <v>1</v>
      </c>
      <c r="C124" s="23"/>
      <c r="D124" s="24"/>
      <c r="E124" s="25" t="s">
        <v>145</v>
      </c>
      <c r="F124" s="25" t="s">
        <v>150</v>
      </c>
      <c r="G124" s="26">
        <v>10.2</v>
      </c>
      <c r="H124" s="27">
        <v>24.5</v>
      </c>
      <c r="I124" s="27">
        <v>2</v>
      </c>
      <c r="J124" s="27">
        <v>252</v>
      </c>
      <c r="K124" s="27">
        <v>236</v>
      </c>
      <c r="L124" s="74"/>
    </row>
    <row r="125" spans="1:12" ht="12.75">
      <c r="A125" s="16"/>
      <c r="B125" s="36" t="s">
        <v>147</v>
      </c>
      <c r="C125" s="23"/>
      <c r="D125" s="24"/>
      <c r="E125" s="25" t="s">
        <v>145</v>
      </c>
      <c r="F125" s="25" t="s">
        <v>150</v>
      </c>
      <c r="G125" s="26">
        <v>0.1</v>
      </c>
      <c r="H125" s="27">
        <v>0.6</v>
      </c>
      <c r="I125" s="27">
        <v>9.1</v>
      </c>
      <c r="J125" s="27">
        <v>252</v>
      </c>
      <c r="K125" s="27">
        <v>235</v>
      </c>
      <c r="L125" s="74"/>
    </row>
    <row r="126" spans="1:12" ht="12.75">
      <c r="A126" s="16"/>
      <c r="B126" s="41" t="s">
        <v>55</v>
      </c>
      <c r="C126" s="34" t="s">
        <v>106</v>
      </c>
      <c r="D126" s="24">
        <v>40</v>
      </c>
      <c r="E126" s="25" t="s">
        <v>145</v>
      </c>
      <c r="F126" s="25" t="s">
        <v>150</v>
      </c>
      <c r="G126" s="26">
        <v>0.3</v>
      </c>
      <c r="H126" s="27">
        <v>0.5</v>
      </c>
      <c r="I126" s="27">
        <v>1</v>
      </c>
      <c r="J126" s="27">
        <v>248</v>
      </c>
      <c r="K126" s="27">
        <v>243</v>
      </c>
      <c r="L126" s="74">
        <f>100*(J126*(G126+H126+I126))/(D126*1000)</f>
        <v>1.116</v>
      </c>
    </row>
    <row r="127" spans="1:12" ht="12.75">
      <c r="A127" s="16"/>
      <c r="B127" s="41" t="s">
        <v>56</v>
      </c>
      <c r="C127" s="23"/>
      <c r="D127" s="24">
        <v>60</v>
      </c>
      <c r="E127" s="25" t="s">
        <v>145</v>
      </c>
      <c r="F127" s="25" t="s">
        <v>150</v>
      </c>
      <c r="G127" s="26">
        <v>2.3</v>
      </c>
      <c r="H127" s="27">
        <v>5.4</v>
      </c>
      <c r="I127" s="27">
        <v>3.1</v>
      </c>
      <c r="J127" s="27">
        <v>253</v>
      </c>
      <c r="K127" s="27">
        <v>249</v>
      </c>
      <c r="L127" s="74">
        <f>100*(J127*(G127+H127+I127)+J128*(G128+H128+I128))/(D127*1000)</f>
        <v>17.794333333333334</v>
      </c>
    </row>
    <row r="128" spans="1:12" ht="12.75">
      <c r="A128" s="16"/>
      <c r="B128" s="36" t="s">
        <v>1</v>
      </c>
      <c r="C128" s="23"/>
      <c r="D128" s="24"/>
      <c r="E128" s="25" t="s">
        <v>145</v>
      </c>
      <c r="F128" s="25" t="s">
        <v>150</v>
      </c>
      <c r="G128" s="26">
        <v>10.3</v>
      </c>
      <c r="H128" s="27">
        <v>11</v>
      </c>
      <c r="I128" s="27">
        <v>10.1</v>
      </c>
      <c r="J128" s="27">
        <v>253</v>
      </c>
      <c r="K128" s="27">
        <v>250</v>
      </c>
      <c r="L128" s="74"/>
    </row>
    <row r="129" spans="1:12" ht="12.75">
      <c r="A129" s="37"/>
      <c r="B129" s="48" t="s">
        <v>57</v>
      </c>
      <c r="C129" s="49" t="s">
        <v>105</v>
      </c>
      <c r="D129" s="47">
        <v>160</v>
      </c>
      <c r="E129" s="25" t="s">
        <v>145</v>
      </c>
      <c r="F129" s="25" t="s">
        <v>150</v>
      </c>
      <c r="G129" s="26">
        <v>0.9</v>
      </c>
      <c r="H129" s="27">
        <v>0.3</v>
      </c>
      <c r="I129" s="27">
        <v>0.1</v>
      </c>
      <c r="J129" s="27">
        <v>246</v>
      </c>
      <c r="K129" s="27">
        <v>243</v>
      </c>
      <c r="L129" s="74">
        <f>100*(J129*(G129+H129+I129))/(D129*1000)</f>
        <v>0.199875</v>
      </c>
    </row>
    <row r="130" spans="1:12" ht="12.75">
      <c r="A130" s="16" t="s">
        <v>107</v>
      </c>
      <c r="B130" s="46" t="s">
        <v>131</v>
      </c>
      <c r="C130" s="44" t="s">
        <v>108</v>
      </c>
      <c r="D130" s="47"/>
      <c r="E130" s="29"/>
      <c r="F130" s="50"/>
      <c r="G130" s="26"/>
      <c r="H130" s="27"/>
      <c r="I130" s="27"/>
      <c r="J130" s="27"/>
      <c r="K130" s="27"/>
      <c r="L130" s="74"/>
    </row>
    <row r="131" spans="1:12" s="52" customFormat="1" ht="12.75">
      <c r="A131" s="51"/>
      <c r="B131" s="38" t="s">
        <v>58</v>
      </c>
      <c r="C131" s="45"/>
      <c r="D131" s="39">
        <v>160</v>
      </c>
      <c r="E131" s="25" t="s">
        <v>145</v>
      </c>
      <c r="F131" s="25" t="s">
        <v>150</v>
      </c>
      <c r="G131" s="26">
        <v>3.7</v>
      </c>
      <c r="H131" s="27">
        <v>4.7</v>
      </c>
      <c r="I131" s="27">
        <v>13.9</v>
      </c>
      <c r="J131" s="27">
        <v>242</v>
      </c>
      <c r="K131" s="27">
        <v>232</v>
      </c>
      <c r="L131" s="75">
        <f>100*(J131*(G131+H131+I131)+J132*(G132+H132+I132))/(D131*1000)</f>
        <v>5.808000000000001</v>
      </c>
    </row>
    <row r="132" spans="1:12" ht="12.75">
      <c r="A132" s="28"/>
      <c r="B132" s="36" t="s">
        <v>1</v>
      </c>
      <c r="C132" s="23"/>
      <c r="D132" s="24"/>
      <c r="E132" s="25" t="s">
        <v>145</v>
      </c>
      <c r="F132" s="25" t="s">
        <v>150</v>
      </c>
      <c r="G132" s="26">
        <v>9.5</v>
      </c>
      <c r="H132" s="27">
        <v>1.8</v>
      </c>
      <c r="I132" s="27">
        <v>4.8</v>
      </c>
      <c r="J132" s="27">
        <v>242</v>
      </c>
      <c r="K132" s="27">
        <v>230</v>
      </c>
      <c r="L132" s="74"/>
    </row>
    <row r="133" spans="1:12" s="52" customFormat="1" ht="12.75">
      <c r="A133" s="53"/>
      <c r="B133" s="38" t="s">
        <v>82</v>
      </c>
      <c r="C133" s="45"/>
      <c r="D133" s="39">
        <v>63</v>
      </c>
      <c r="E133" s="25" t="s">
        <v>145</v>
      </c>
      <c r="F133" s="25" t="s">
        <v>150</v>
      </c>
      <c r="G133" s="26">
        <v>1.1</v>
      </c>
      <c r="H133" s="27">
        <v>1.5</v>
      </c>
      <c r="I133" s="27">
        <v>1.2</v>
      </c>
      <c r="J133" s="27">
        <v>245</v>
      </c>
      <c r="K133" s="27">
        <v>240</v>
      </c>
      <c r="L133" s="75">
        <f>100*(J133*(G133+H133+I133))/(D133*1000)</f>
        <v>1.4777777777777779</v>
      </c>
    </row>
    <row r="134" spans="1:12" s="52" customFormat="1" ht="12.75">
      <c r="A134" s="53"/>
      <c r="B134" s="38" t="s">
        <v>61</v>
      </c>
      <c r="C134" s="45"/>
      <c r="D134" s="39">
        <v>160</v>
      </c>
      <c r="E134" s="25" t="s">
        <v>145</v>
      </c>
      <c r="F134" s="25" t="s">
        <v>150</v>
      </c>
      <c r="G134" s="26">
        <v>29.4</v>
      </c>
      <c r="H134" s="27">
        <v>9.1</v>
      </c>
      <c r="I134" s="27">
        <v>23.4</v>
      </c>
      <c r="J134" s="27">
        <v>238</v>
      </c>
      <c r="K134" s="27">
        <v>229</v>
      </c>
      <c r="L134" s="75">
        <f>100*(J134*(G134+H134+I134))/(D134*1000)</f>
        <v>9.207625</v>
      </c>
    </row>
    <row r="135" spans="1:12" s="52" customFormat="1" ht="12.75">
      <c r="A135" s="53"/>
      <c r="B135" s="38" t="s">
        <v>62</v>
      </c>
      <c r="C135" s="45"/>
      <c r="D135" s="39">
        <v>160</v>
      </c>
      <c r="E135" s="25" t="s">
        <v>145</v>
      </c>
      <c r="F135" s="25" t="s">
        <v>150</v>
      </c>
      <c r="G135" s="26">
        <v>4.8</v>
      </c>
      <c r="H135" s="27">
        <v>26.6</v>
      </c>
      <c r="I135" s="27">
        <v>12.4</v>
      </c>
      <c r="J135" s="27">
        <v>242</v>
      </c>
      <c r="K135" s="27">
        <v>233</v>
      </c>
      <c r="L135" s="75">
        <f>100*(J135*(G135+H135+I135)+J136*(G136+H136+I136))/(D135*1000)</f>
        <v>7.22975</v>
      </c>
    </row>
    <row r="136" spans="1:12" ht="12.75">
      <c r="A136" s="32"/>
      <c r="B136" s="36" t="s">
        <v>1</v>
      </c>
      <c r="C136" s="23"/>
      <c r="D136" s="24"/>
      <c r="E136" s="25" t="s">
        <v>145</v>
      </c>
      <c r="F136" s="25" t="s">
        <v>150</v>
      </c>
      <c r="G136" s="26">
        <v>1.2</v>
      </c>
      <c r="H136" s="27">
        <v>1.7</v>
      </c>
      <c r="I136" s="27">
        <v>1.1</v>
      </c>
      <c r="J136" s="27">
        <v>242</v>
      </c>
      <c r="K136" s="27">
        <v>236</v>
      </c>
      <c r="L136" s="74"/>
    </row>
    <row r="137" spans="1:12" s="52" customFormat="1" ht="12.75">
      <c r="A137" s="54" t="s">
        <v>107</v>
      </c>
      <c r="B137" s="40" t="s">
        <v>124</v>
      </c>
      <c r="C137" s="34" t="s">
        <v>108</v>
      </c>
      <c r="D137" s="39"/>
      <c r="E137" s="25"/>
      <c r="F137" s="25"/>
      <c r="G137" s="26"/>
      <c r="H137" s="27"/>
      <c r="I137" s="27"/>
      <c r="J137" s="27"/>
      <c r="K137" s="27"/>
      <c r="L137" s="75"/>
    </row>
    <row r="138" spans="1:12" ht="12.75">
      <c r="A138" s="21"/>
      <c r="B138" s="38" t="s">
        <v>59</v>
      </c>
      <c r="C138" s="23"/>
      <c r="D138" s="24">
        <v>160</v>
      </c>
      <c r="E138" s="25" t="s">
        <v>145</v>
      </c>
      <c r="F138" s="25" t="s">
        <v>150</v>
      </c>
      <c r="G138" s="26">
        <v>1.1</v>
      </c>
      <c r="H138" s="27">
        <v>5.6</v>
      </c>
      <c r="I138" s="27">
        <v>1.9</v>
      </c>
      <c r="J138" s="27">
        <v>240</v>
      </c>
      <c r="K138" s="27">
        <v>232</v>
      </c>
      <c r="L138" s="74">
        <f>100*(J138*(G138+H138+I138)+J139*(G139+H139+I139))/(D138*1000)</f>
        <v>14.04</v>
      </c>
    </row>
    <row r="139" spans="1:12" ht="12.75">
      <c r="A139" s="28"/>
      <c r="B139" s="36" t="s">
        <v>1</v>
      </c>
      <c r="C139" s="23"/>
      <c r="D139" s="24"/>
      <c r="E139" s="25" t="s">
        <v>145</v>
      </c>
      <c r="F139" s="25" t="s">
        <v>150</v>
      </c>
      <c r="G139" s="26">
        <v>31.8</v>
      </c>
      <c r="H139" s="27">
        <v>27.4</v>
      </c>
      <c r="I139" s="27">
        <v>25.8</v>
      </c>
      <c r="J139" s="27">
        <v>240</v>
      </c>
      <c r="K139" s="27">
        <v>230</v>
      </c>
      <c r="L139" s="74"/>
    </row>
    <row r="140" spans="1:12" ht="12.75">
      <c r="A140" s="28"/>
      <c r="B140" s="38" t="s">
        <v>60</v>
      </c>
      <c r="C140" s="23"/>
      <c r="D140" s="24">
        <v>250</v>
      </c>
      <c r="E140" s="25" t="s">
        <v>145</v>
      </c>
      <c r="F140" s="25" t="s">
        <v>150</v>
      </c>
      <c r="G140" s="26">
        <v>5.2</v>
      </c>
      <c r="H140" s="27">
        <v>0.1</v>
      </c>
      <c r="I140" s="27">
        <v>0.1</v>
      </c>
      <c r="J140" s="27">
        <v>245</v>
      </c>
      <c r="K140" s="27">
        <v>236</v>
      </c>
      <c r="L140" s="74">
        <f>100*(J140*(G140+H140+I140)+J141*(G141+H141+I141)+J142*(G142+H142+I142))/(D140*1000)</f>
        <v>1.029</v>
      </c>
    </row>
    <row r="141" spans="1:12" ht="12.75">
      <c r="A141" s="28"/>
      <c r="B141" s="36" t="s">
        <v>1</v>
      </c>
      <c r="C141" s="23"/>
      <c r="D141" s="24"/>
      <c r="E141" s="25" t="s">
        <v>145</v>
      </c>
      <c r="F141" s="25" t="s">
        <v>150</v>
      </c>
      <c r="G141" s="26">
        <v>1.7</v>
      </c>
      <c r="H141" s="27">
        <v>1.2</v>
      </c>
      <c r="I141" s="27">
        <v>1.8</v>
      </c>
      <c r="J141" s="27">
        <v>245</v>
      </c>
      <c r="K141" s="27">
        <v>234</v>
      </c>
      <c r="L141" s="74"/>
    </row>
    <row r="142" spans="1:12" ht="12.75">
      <c r="A142" s="28"/>
      <c r="B142" s="36" t="s">
        <v>147</v>
      </c>
      <c r="C142" s="23"/>
      <c r="D142" s="24"/>
      <c r="E142" s="25" t="s">
        <v>145</v>
      </c>
      <c r="F142" s="25" t="s">
        <v>150</v>
      </c>
      <c r="G142" s="26">
        <v>0.1</v>
      </c>
      <c r="H142" s="27">
        <v>0.2</v>
      </c>
      <c r="I142" s="27">
        <v>0.1</v>
      </c>
      <c r="J142" s="27">
        <v>245</v>
      </c>
      <c r="K142" s="27">
        <v>238</v>
      </c>
      <c r="L142" s="74"/>
    </row>
    <row r="143" spans="1:12" ht="12.75">
      <c r="A143" s="28"/>
      <c r="B143" s="38" t="s">
        <v>83</v>
      </c>
      <c r="C143" s="23"/>
      <c r="D143" s="24">
        <v>250</v>
      </c>
      <c r="E143" s="25" t="s">
        <v>145</v>
      </c>
      <c r="F143" s="25" t="s">
        <v>150</v>
      </c>
      <c r="G143" s="26">
        <v>1</v>
      </c>
      <c r="H143" s="27">
        <v>3.9</v>
      </c>
      <c r="I143" s="27">
        <v>0.7</v>
      </c>
      <c r="J143" s="27">
        <v>240</v>
      </c>
      <c r="K143" s="27">
        <v>236</v>
      </c>
      <c r="L143" s="74">
        <f>100*(J143*(G143+H143+I143))/(D143*1000)</f>
        <v>0.5376000000000001</v>
      </c>
    </row>
    <row r="144" spans="1:12" ht="12.75">
      <c r="A144" s="28"/>
      <c r="B144" s="38" t="s">
        <v>84</v>
      </c>
      <c r="C144" s="23"/>
      <c r="D144" s="24">
        <v>250</v>
      </c>
      <c r="E144" s="25" t="s">
        <v>145</v>
      </c>
      <c r="F144" s="25" t="s">
        <v>150</v>
      </c>
      <c r="G144" s="26">
        <v>0.1</v>
      </c>
      <c r="H144" s="27">
        <v>7.2</v>
      </c>
      <c r="I144" s="27">
        <v>0.1</v>
      </c>
      <c r="J144" s="27">
        <v>229</v>
      </c>
      <c r="K144" s="27">
        <v>220</v>
      </c>
      <c r="L144" s="74">
        <f>100*(J144*(G144+H144+I144)+J145*(G145+H145+I145))/(D144*1000)</f>
        <v>1.30072</v>
      </c>
    </row>
    <row r="145" spans="1:12" ht="12.75">
      <c r="A145" s="32"/>
      <c r="B145" s="36" t="s">
        <v>1</v>
      </c>
      <c r="C145" s="23"/>
      <c r="D145" s="24"/>
      <c r="E145" s="25" t="s">
        <v>145</v>
      </c>
      <c r="F145" s="25" t="s">
        <v>150</v>
      </c>
      <c r="G145" s="26">
        <v>0.2</v>
      </c>
      <c r="H145" s="27">
        <v>0.3</v>
      </c>
      <c r="I145" s="27">
        <v>6.3</v>
      </c>
      <c r="J145" s="27">
        <v>229</v>
      </c>
      <c r="K145" s="27">
        <v>221</v>
      </c>
      <c r="L145" s="74"/>
    </row>
    <row r="146" spans="1:12" ht="18" customHeight="1">
      <c r="A146" s="16" t="s">
        <v>109</v>
      </c>
      <c r="B146" s="40" t="s">
        <v>132</v>
      </c>
      <c r="C146" s="55" t="s">
        <v>110</v>
      </c>
      <c r="D146" s="24"/>
      <c r="E146" s="25"/>
      <c r="F146" s="25"/>
      <c r="G146" s="26"/>
      <c r="H146" s="27"/>
      <c r="I146" s="27"/>
      <c r="J146" s="27"/>
      <c r="K146" s="27"/>
      <c r="L146" s="74"/>
    </row>
    <row r="147" spans="1:12" ht="12.75">
      <c r="A147" s="21"/>
      <c r="B147" s="38" t="s">
        <v>63</v>
      </c>
      <c r="C147" s="56"/>
      <c r="D147" s="24">
        <v>250</v>
      </c>
      <c r="E147" s="25" t="s">
        <v>145</v>
      </c>
      <c r="F147" s="25" t="s">
        <v>150</v>
      </c>
      <c r="G147" s="26">
        <v>13.5</v>
      </c>
      <c r="H147" s="27">
        <v>1.5</v>
      </c>
      <c r="I147" s="27">
        <v>0.3</v>
      </c>
      <c r="J147" s="27">
        <v>238</v>
      </c>
      <c r="K147" s="27">
        <v>228</v>
      </c>
      <c r="L147" s="74">
        <f>100*(J147*(G147+H147+I147))/(D147*1000)</f>
        <v>1.45656</v>
      </c>
    </row>
    <row r="148" spans="1:12" ht="12.75">
      <c r="A148" s="28"/>
      <c r="B148" s="38" t="s">
        <v>64</v>
      </c>
      <c r="C148" s="56"/>
      <c r="D148" s="24">
        <v>160</v>
      </c>
      <c r="E148" s="25" t="s">
        <v>145</v>
      </c>
      <c r="F148" s="25" t="s">
        <v>150</v>
      </c>
      <c r="G148" s="26">
        <v>11.8</v>
      </c>
      <c r="H148" s="27">
        <v>19</v>
      </c>
      <c r="I148" s="27">
        <v>13.6</v>
      </c>
      <c r="J148" s="27">
        <v>245</v>
      </c>
      <c r="K148" s="27">
        <v>221</v>
      </c>
      <c r="L148" s="74">
        <f>100*(J148*(G148+H148+I148)+J149*(G149+H149+I149))/(D148*1000)</f>
        <v>11.055625</v>
      </c>
    </row>
    <row r="149" spans="1:12" ht="12.75">
      <c r="A149" s="28"/>
      <c r="B149" s="36" t="s">
        <v>1</v>
      </c>
      <c r="C149" s="23"/>
      <c r="D149" s="24"/>
      <c r="E149" s="25" t="s">
        <v>145</v>
      </c>
      <c r="F149" s="25" t="s">
        <v>150</v>
      </c>
      <c r="G149" s="26">
        <v>3.5</v>
      </c>
      <c r="H149" s="27">
        <v>11.5</v>
      </c>
      <c r="I149" s="27">
        <v>12.8</v>
      </c>
      <c r="J149" s="27">
        <v>245</v>
      </c>
      <c r="K149" s="27">
        <v>223</v>
      </c>
      <c r="L149" s="74"/>
    </row>
    <row r="150" spans="1:12" ht="12.75">
      <c r="A150" s="28"/>
      <c r="B150" s="38" t="s">
        <v>65</v>
      </c>
      <c r="C150" s="56"/>
      <c r="D150" s="24">
        <v>100</v>
      </c>
      <c r="E150" s="25" t="s">
        <v>145</v>
      </c>
      <c r="F150" s="25" t="s">
        <v>150</v>
      </c>
      <c r="G150" s="26">
        <v>13.4</v>
      </c>
      <c r="H150" s="27">
        <v>0.5</v>
      </c>
      <c r="I150" s="27">
        <v>6.2</v>
      </c>
      <c r="J150" s="27">
        <v>235</v>
      </c>
      <c r="K150" s="27">
        <v>222</v>
      </c>
      <c r="L150" s="74">
        <f>100*(J150*(G150+H150+I150))/(D150*1000)</f>
        <v>4.7235</v>
      </c>
    </row>
    <row r="151" spans="1:12" ht="12.75">
      <c r="A151" s="28"/>
      <c r="B151" s="38" t="s">
        <v>66</v>
      </c>
      <c r="C151" s="56"/>
      <c r="D151" s="24">
        <v>160</v>
      </c>
      <c r="E151" s="25" t="s">
        <v>145</v>
      </c>
      <c r="F151" s="25" t="s">
        <v>150</v>
      </c>
      <c r="G151" s="26">
        <v>31.3</v>
      </c>
      <c r="H151" s="27">
        <v>1.2</v>
      </c>
      <c r="I151" s="27">
        <v>22.3</v>
      </c>
      <c r="J151" s="27">
        <v>245</v>
      </c>
      <c r="K151" s="27">
        <v>220</v>
      </c>
      <c r="L151" s="74">
        <f>100*(J151*(G151+H151+I151)+J152*(G152+H152+I152))/(D151*1000)</f>
        <v>12.2653125</v>
      </c>
    </row>
    <row r="152" spans="1:12" ht="12.75">
      <c r="A152" s="28"/>
      <c r="B152" s="36" t="s">
        <v>1</v>
      </c>
      <c r="C152" s="23"/>
      <c r="D152" s="24"/>
      <c r="E152" s="25" t="s">
        <v>145</v>
      </c>
      <c r="F152" s="25" t="s">
        <v>150</v>
      </c>
      <c r="G152" s="26">
        <v>13.2</v>
      </c>
      <c r="H152" s="27">
        <v>10</v>
      </c>
      <c r="I152" s="27">
        <v>2.1</v>
      </c>
      <c r="J152" s="27">
        <v>245</v>
      </c>
      <c r="K152" s="27">
        <v>224</v>
      </c>
      <c r="L152" s="74"/>
    </row>
    <row r="153" spans="1:12" ht="12.75">
      <c r="A153" s="28"/>
      <c r="B153" s="38" t="s">
        <v>67</v>
      </c>
      <c r="C153" s="56"/>
      <c r="D153" s="24">
        <v>63</v>
      </c>
      <c r="E153" s="25" t="s">
        <v>145</v>
      </c>
      <c r="F153" s="25" t="s">
        <v>150</v>
      </c>
      <c r="G153" s="26">
        <v>1.8</v>
      </c>
      <c r="H153" s="27">
        <v>10.4</v>
      </c>
      <c r="I153" s="27">
        <v>8</v>
      </c>
      <c r="J153" s="27">
        <v>236</v>
      </c>
      <c r="K153" s="27">
        <v>230</v>
      </c>
      <c r="L153" s="74">
        <f>100*(J153*(G153+H153+I153))/(D153*1000)</f>
        <v>7.566984126984128</v>
      </c>
    </row>
    <row r="154" spans="1:12" ht="12.75">
      <c r="A154" s="28"/>
      <c r="B154" s="38" t="s">
        <v>68</v>
      </c>
      <c r="C154" s="56"/>
      <c r="D154" s="24">
        <v>160</v>
      </c>
      <c r="E154" s="25" t="s">
        <v>145</v>
      </c>
      <c r="F154" s="25" t="s">
        <v>150</v>
      </c>
      <c r="G154" s="26">
        <v>1.8</v>
      </c>
      <c r="H154" s="27">
        <v>6.1</v>
      </c>
      <c r="I154" s="27">
        <v>11.3</v>
      </c>
      <c r="J154" s="27">
        <v>248</v>
      </c>
      <c r="K154" s="27">
        <v>222</v>
      </c>
      <c r="L154" s="74">
        <f>100*(J154*(G154+H154+I154)+J155*(G155+H155+I155)+J156*(G156+H156+I156))/(D154*1000)</f>
        <v>15.066</v>
      </c>
    </row>
    <row r="155" spans="1:12" ht="12.75">
      <c r="A155" s="28"/>
      <c r="B155" s="36" t="s">
        <v>1</v>
      </c>
      <c r="C155" s="23"/>
      <c r="D155" s="24"/>
      <c r="E155" s="25" t="s">
        <v>145</v>
      </c>
      <c r="F155" s="25" t="s">
        <v>150</v>
      </c>
      <c r="G155" s="26">
        <v>8.4</v>
      </c>
      <c r="H155" s="27">
        <v>3.8</v>
      </c>
      <c r="I155" s="27">
        <v>2.4</v>
      </c>
      <c r="J155" s="27">
        <v>248</v>
      </c>
      <c r="K155" s="27">
        <v>220</v>
      </c>
      <c r="L155" s="74"/>
    </row>
    <row r="156" spans="1:12" ht="12.75">
      <c r="A156" s="32"/>
      <c r="B156" s="36" t="s">
        <v>147</v>
      </c>
      <c r="C156" s="23"/>
      <c r="D156" s="24"/>
      <c r="E156" s="25" t="s">
        <v>145</v>
      </c>
      <c r="F156" s="25" t="s">
        <v>150</v>
      </c>
      <c r="G156" s="26">
        <v>38.5</v>
      </c>
      <c r="H156" s="27">
        <v>12.5</v>
      </c>
      <c r="I156" s="27">
        <v>12.4</v>
      </c>
      <c r="J156" s="27">
        <v>248</v>
      </c>
      <c r="K156" s="27">
        <v>224</v>
      </c>
      <c r="L156" s="74"/>
    </row>
    <row r="157" spans="1:12" ht="18" customHeight="1">
      <c r="A157" s="16" t="s">
        <v>109</v>
      </c>
      <c r="B157" s="40" t="s">
        <v>133</v>
      </c>
      <c r="C157" s="34" t="s">
        <v>110</v>
      </c>
      <c r="D157" s="24"/>
      <c r="E157" s="25"/>
      <c r="F157" s="25"/>
      <c r="G157" s="26"/>
      <c r="H157" s="27"/>
      <c r="I157" s="27"/>
      <c r="J157" s="27"/>
      <c r="K157" s="27"/>
      <c r="L157" s="74"/>
    </row>
    <row r="158" spans="1:12" ht="12.75">
      <c r="A158" s="21"/>
      <c r="B158" s="38" t="s">
        <v>90</v>
      </c>
      <c r="C158" s="23"/>
      <c r="D158" s="24">
        <v>60</v>
      </c>
      <c r="E158" s="25" t="s">
        <v>145</v>
      </c>
      <c r="F158" s="25" t="s">
        <v>150</v>
      </c>
      <c r="G158" s="26">
        <v>10.2</v>
      </c>
      <c r="H158" s="27">
        <v>11</v>
      </c>
      <c r="I158" s="27">
        <v>10.8</v>
      </c>
      <c r="J158" s="27">
        <v>236</v>
      </c>
      <c r="K158" s="27">
        <v>230</v>
      </c>
      <c r="L158" s="74">
        <f>100*(J158*(G158+H158+I158))/(D158*1000)</f>
        <v>12.586666666666666</v>
      </c>
    </row>
    <row r="159" spans="1:12" ht="12.75">
      <c r="A159" s="28"/>
      <c r="B159" s="38" t="s">
        <v>69</v>
      </c>
      <c r="C159" s="23"/>
      <c r="D159" s="24">
        <v>250</v>
      </c>
      <c r="E159" s="25" t="s">
        <v>145</v>
      </c>
      <c r="F159" s="25" t="s">
        <v>150</v>
      </c>
      <c r="G159" s="26">
        <v>4.5</v>
      </c>
      <c r="H159" s="27">
        <v>7</v>
      </c>
      <c r="I159" s="27">
        <v>2.5</v>
      </c>
      <c r="J159" s="27">
        <v>236</v>
      </c>
      <c r="K159" s="27">
        <v>226</v>
      </c>
      <c r="L159" s="74">
        <f>100*(J159*(G159+H159+I159)+J160*(G160+H160+I160)+J161*(G161+H161+I161))/(D159*1000)</f>
        <v>9.52496</v>
      </c>
    </row>
    <row r="160" spans="1:12" ht="12.75">
      <c r="A160" s="28"/>
      <c r="B160" s="36" t="s">
        <v>1</v>
      </c>
      <c r="C160" s="23"/>
      <c r="D160" s="24"/>
      <c r="E160" s="25" t="s">
        <v>145</v>
      </c>
      <c r="F160" s="25" t="s">
        <v>150</v>
      </c>
      <c r="G160" s="26">
        <v>25.4</v>
      </c>
      <c r="H160" s="27">
        <v>23.6</v>
      </c>
      <c r="I160" s="27">
        <v>2.2</v>
      </c>
      <c r="J160" s="27">
        <v>236</v>
      </c>
      <c r="K160" s="27">
        <v>224</v>
      </c>
      <c r="L160" s="74"/>
    </row>
    <row r="161" spans="1:12" ht="12.75">
      <c r="A161" s="32"/>
      <c r="B161" s="36" t="s">
        <v>147</v>
      </c>
      <c r="C161" s="23"/>
      <c r="D161" s="24"/>
      <c r="E161" s="25" t="s">
        <v>145</v>
      </c>
      <c r="F161" s="25" t="s">
        <v>150</v>
      </c>
      <c r="G161" s="26">
        <v>3.9</v>
      </c>
      <c r="H161" s="27">
        <v>17.7</v>
      </c>
      <c r="I161" s="27">
        <v>14.1</v>
      </c>
      <c r="J161" s="27">
        <v>236</v>
      </c>
      <c r="K161" s="27">
        <v>216</v>
      </c>
      <c r="L161" s="74"/>
    </row>
    <row r="162" spans="1:12" ht="12.75">
      <c r="A162" s="16" t="s">
        <v>111</v>
      </c>
      <c r="B162" s="40" t="s">
        <v>134</v>
      </c>
      <c r="C162" s="55" t="s">
        <v>112</v>
      </c>
      <c r="D162" s="24"/>
      <c r="E162" s="25" t="s">
        <v>145</v>
      </c>
      <c r="F162" s="25" t="s">
        <v>150</v>
      </c>
      <c r="G162" s="26"/>
      <c r="H162" s="27"/>
      <c r="I162" s="27"/>
      <c r="J162" s="27"/>
      <c r="K162" s="27"/>
      <c r="L162" s="74"/>
    </row>
    <row r="163" spans="1:12" ht="12.75">
      <c r="A163" s="35"/>
      <c r="B163" s="41" t="s">
        <v>70</v>
      </c>
      <c r="C163" s="56"/>
      <c r="D163" s="39">
        <v>100</v>
      </c>
      <c r="E163" s="25" t="s">
        <v>145</v>
      </c>
      <c r="F163" s="25" t="s">
        <v>150</v>
      </c>
      <c r="G163" s="26">
        <v>6.8</v>
      </c>
      <c r="H163" s="27">
        <v>4.3</v>
      </c>
      <c r="I163" s="27">
        <v>17.8</v>
      </c>
      <c r="J163" s="27">
        <v>239</v>
      </c>
      <c r="K163" s="27">
        <v>221</v>
      </c>
      <c r="L163" s="74">
        <f>100*(J163*(G163+H163+I163)+J164*(G164+H164+I164))/(D163*1000)</f>
        <v>11.711</v>
      </c>
    </row>
    <row r="164" spans="1:12" ht="12.75">
      <c r="A164" s="16"/>
      <c r="B164" s="36" t="s">
        <v>1</v>
      </c>
      <c r="C164" s="23"/>
      <c r="D164" s="24"/>
      <c r="E164" s="25" t="s">
        <v>145</v>
      </c>
      <c r="F164" s="25" t="s">
        <v>150</v>
      </c>
      <c r="G164" s="26">
        <v>2.7</v>
      </c>
      <c r="H164" s="27">
        <v>10.6</v>
      </c>
      <c r="I164" s="27">
        <v>6.8</v>
      </c>
      <c r="J164" s="27">
        <v>239</v>
      </c>
      <c r="K164" s="27">
        <v>230</v>
      </c>
      <c r="L164" s="74"/>
    </row>
    <row r="165" spans="1:12" ht="12.75">
      <c r="A165" s="16"/>
      <c r="B165" s="41" t="s">
        <v>71</v>
      </c>
      <c r="C165" s="56"/>
      <c r="D165" s="39">
        <v>160</v>
      </c>
      <c r="E165" s="25" t="s">
        <v>145</v>
      </c>
      <c r="F165" s="25" t="s">
        <v>150</v>
      </c>
      <c r="G165" s="26">
        <v>7.8</v>
      </c>
      <c r="H165" s="27">
        <v>15.5</v>
      </c>
      <c r="I165" s="27">
        <v>6.8</v>
      </c>
      <c r="J165" s="27">
        <v>238</v>
      </c>
      <c r="K165" s="27">
        <v>231</v>
      </c>
      <c r="L165" s="74">
        <f>100*(J165*(G165+H165+I165)+J166*(G166+H166+I166))/(D165*1000)</f>
        <v>7.184625</v>
      </c>
    </row>
    <row r="166" spans="1:12" ht="12.75">
      <c r="A166" s="16"/>
      <c r="B166" s="36" t="s">
        <v>1</v>
      </c>
      <c r="C166" s="23"/>
      <c r="D166" s="24"/>
      <c r="E166" s="25" t="s">
        <v>145</v>
      </c>
      <c r="F166" s="25" t="s">
        <v>150</v>
      </c>
      <c r="G166" s="26">
        <v>7.7</v>
      </c>
      <c r="H166" s="27">
        <v>4.3</v>
      </c>
      <c r="I166" s="27">
        <v>6.2</v>
      </c>
      <c r="J166" s="27">
        <v>238</v>
      </c>
      <c r="K166" s="27">
        <v>221</v>
      </c>
      <c r="L166" s="74"/>
    </row>
    <row r="167" spans="1:12" ht="12.75">
      <c r="A167" s="16"/>
      <c r="B167" s="41" t="s">
        <v>72</v>
      </c>
      <c r="C167" s="56"/>
      <c r="D167" s="24">
        <v>100</v>
      </c>
      <c r="E167" s="25" t="s">
        <v>145</v>
      </c>
      <c r="F167" s="25" t="s">
        <v>150</v>
      </c>
      <c r="G167" s="26">
        <v>11.8</v>
      </c>
      <c r="H167" s="27">
        <v>12.1</v>
      </c>
      <c r="I167" s="27">
        <v>11.3</v>
      </c>
      <c r="J167" s="27">
        <v>237</v>
      </c>
      <c r="K167" s="27">
        <v>233</v>
      </c>
      <c r="L167" s="74">
        <f>100*(J167*(G167+H167+I167))/(D167*1000)</f>
        <v>8.342400000000001</v>
      </c>
    </row>
    <row r="168" spans="1:12" ht="12.75">
      <c r="A168" s="37"/>
      <c r="B168" s="48" t="s">
        <v>73</v>
      </c>
      <c r="C168" s="57"/>
      <c r="D168" s="47">
        <v>63</v>
      </c>
      <c r="E168" s="25" t="s">
        <v>145</v>
      </c>
      <c r="F168" s="25" t="s">
        <v>150</v>
      </c>
      <c r="G168" s="26">
        <v>5.5</v>
      </c>
      <c r="H168" s="27">
        <v>0.2</v>
      </c>
      <c r="I168" s="27">
        <v>0.1</v>
      </c>
      <c r="J168" s="27">
        <v>238</v>
      </c>
      <c r="K168" s="27">
        <v>232</v>
      </c>
      <c r="L168" s="74">
        <f>100*(J168*(G168+H168+I168))/(D168*1000)</f>
        <v>2.1911111111111112</v>
      </c>
    </row>
    <row r="169" spans="1:12" ht="12.75">
      <c r="A169" s="16" t="s">
        <v>113</v>
      </c>
      <c r="B169" s="46" t="s">
        <v>135</v>
      </c>
      <c r="C169" s="34" t="s">
        <v>114</v>
      </c>
      <c r="D169" s="47"/>
      <c r="E169" s="58"/>
      <c r="F169" s="50"/>
      <c r="G169" s="26"/>
      <c r="H169" s="27"/>
      <c r="I169" s="27"/>
      <c r="J169" s="27"/>
      <c r="K169" s="27"/>
      <c r="L169" s="74"/>
    </row>
    <row r="170" spans="1:12" ht="12.75">
      <c r="A170" s="35"/>
      <c r="B170" s="41" t="s">
        <v>74</v>
      </c>
      <c r="C170" s="23"/>
      <c r="D170" s="24">
        <v>100</v>
      </c>
      <c r="E170" s="25" t="s">
        <v>145</v>
      </c>
      <c r="F170" s="25" t="s">
        <v>150</v>
      </c>
      <c r="G170" s="26">
        <v>5.4</v>
      </c>
      <c r="H170" s="27">
        <v>2.4</v>
      </c>
      <c r="I170" s="27">
        <v>4.6</v>
      </c>
      <c r="J170" s="27">
        <v>240</v>
      </c>
      <c r="K170" s="27">
        <v>220</v>
      </c>
      <c r="L170" s="74">
        <f>100*(J170*(G170+H170+I170))/(D170*1000)</f>
        <v>2.976</v>
      </c>
    </row>
    <row r="171" spans="1:12" ht="12.75">
      <c r="A171" s="37"/>
      <c r="B171" s="41" t="s">
        <v>75</v>
      </c>
      <c r="C171" s="23"/>
      <c r="D171" s="24">
        <v>63</v>
      </c>
      <c r="E171" s="25" t="s">
        <v>145</v>
      </c>
      <c r="F171" s="25" t="s">
        <v>150</v>
      </c>
      <c r="G171" s="26">
        <v>2</v>
      </c>
      <c r="H171" s="27">
        <v>5.9</v>
      </c>
      <c r="I171" s="27">
        <v>3.1</v>
      </c>
      <c r="J171" s="27">
        <v>241</v>
      </c>
      <c r="K171" s="27">
        <v>238</v>
      </c>
      <c r="L171" s="74">
        <f>100*(J171*(G171+H171+I171))/(D171*1000)</f>
        <v>4.207936507936508</v>
      </c>
    </row>
    <row r="172" spans="1:12" ht="12.75">
      <c r="A172" s="16" t="s">
        <v>113</v>
      </c>
      <c r="B172" s="40" t="s">
        <v>136</v>
      </c>
      <c r="C172" s="34" t="s">
        <v>115</v>
      </c>
      <c r="D172" s="24"/>
      <c r="E172" s="25"/>
      <c r="F172" s="25"/>
      <c r="G172" s="26"/>
      <c r="H172" s="27"/>
      <c r="I172" s="27"/>
      <c r="J172" s="27"/>
      <c r="K172" s="27"/>
      <c r="L172" s="74"/>
    </row>
    <row r="173" spans="1:12" ht="12.75">
      <c r="A173" s="35"/>
      <c r="B173" s="41" t="s">
        <v>76</v>
      </c>
      <c r="C173" s="23"/>
      <c r="D173" s="24">
        <v>160</v>
      </c>
      <c r="E173" s="25" t="s">
        <v>145</v>
      </c>
      <c r="F173" s="25" t="s">
        <v>150</v>
      </c>
      <c r="G173" s="26">
        <v>11.9</v>
      </c>
      <c r="H173" s="27">
        <v>2.4</v>
      </c>
      <c r="I173" s="27">
        <v>5.5</v>
      </c>
      <c r="J173" s="27">
        <v>251</v>
      </c>
      <c r="K173" s="27">
        <v>240</v>
      </c>
      <c r="L173" s="74">
        <f>100*(J173*(G173+H173+I173)+J174*(G174+H174+I174)+J175*(G175+H175+I175))/(D173*1000)</f>
        <v>6.165187500000001</v>
      </c>
    </row>
    <row r="174" spans="1:12" ht="12.75">
      <c r="A174" s="16"/>
      <c r="B174" s="41" t="s">
        <v>1</v>
      </c>
      <c r="C174" s="23"/>
      <c r="D174" s="24"/>
      <c r="E174" s="25" t="s">
        <v>145</v>
      </c>
      <c r="F174" s="25" t="s">
        <v>150</v>
      </c>
      <c r="G174" s="26">
        <v>2.2</v>
      </c>
      <c r="H174" s="27">
        <v>6.1</v>
      </c>
      <c r="I174" s="27">
        <v>1.3</v>
      </c>
      <c r="J174" s="27">
        <v>251</v>
      </c>
      <c r="K174" s="27">
        <v>238</v>
      </c>
      <c r="L174" s="74"/>
    </row>
    <row r="175" spans="1:12" ht="12.75">
      <c r="A175" s="16"/>
      <c r="B175" s="41" t="s">
        <v>147</v>
      </c>
      <c r="C175" s="23"/>
      <c r="D175" s="24"/>
      <c r="E175" s="25" t="s">
        <v>145</v>
      </c>
      <c r="F175" s="25" t="s">
        <v>150</v>
      </c>
      <c r="G175" s="26">
        <v>9.1</v>
      </c>
      <c r="H175" s="27">
        <v>0.5</v>
      </c>
      <c r="I175" s="27">
        <v>0.3</v>
      </c>
      <c r="J175" s="27">
        <v>251</v>
      </c>
      <c r="K175" s="27">
        <v>246</v>
      </c>
      <c r="L175" s="74"/>
    </row>
    <row r="176" spans="1:12" ht="12.75">
      <c r="A176" s="16"/>
      <c r="B176" s="41" t="s">
        <v>77</v>
      </c>
      <c r="C176" s="23"/>
      <c r="D176" s="24">
        <v>100</v>
      </c>
      <c r="E176" s="25" t="s">
        <v>145</v>
      </c>
      <c r="F176" s="25" t="s">
        <v>150</v>
      </c>
      <c r="G176" s="26">
        <v>2.1</v>
      </c>
      <c r="H176" s="27">
        <v>6.5</v>
      </c>
      <c r="I176" s="27">
        <v>1.1</v>
      </c>
      <c r="J176" s="27">
        <v>248</v>
      </c>
      <c r="K176" s="27">
        <v>233</v>
      </c>
      <c r="L176" s="74">
        <f>100*(J176*(G176+H176+I176)+J177*(G177+H177+I177))/(D176*1000)</f>
        <v>5.039359999999999</v>
      </c>
    </row>
    <row r="177" spans="1:12" ht="12.75">
      <c r="A177" s="16"/>
      <c r="B177" s="41" t="s">
        <v>1</v>
      </c>
      <c r="C177" s="23"/>
      <c r="D177" s="24"/>
      <c r="E177" s="25" t="s">
        <v>145</v>
      </c>
      <c r="F177" s="25" t="s">
        <v>150</v>
      </c>
      <c r="G177" s="26">
        <v>10.12</v>
      </c>
      <c r="H177" s="27">
        <v>0.2</v>
      </c>
      <c r="I177" s="27">
        <v>0.3</v>
      </c>
      <c r="J177" s="27">
        <v>248</v>
      </c>
      <c r="K177" s="27">
        <v>234</v>
      </c>
      <c r="L177" s="74"/>
    </row>
    <row r="178" spans="1:12" ht="12.75">
      <c r="A178" s="37"/>
      <c r="B178" s="41" t="s">
        <v>78</v>
      </c>
      <c r="C178" s="23"/>
      <c r="D178" s="24">
        <v>100</v>
      </c>
      <c r="E178" s="25" t="s">
        <v>145</v>
      </c>
      <c r="F178" s="25" t="s">
        <v>150</v>
      </c>
      <c r="G178" s="26">
        <v>8.9</v>
      </c>
      <c r="H178" s="27">
        <v>3.6</v>
      </c>
      <c r="I178" s="27">
        <v>2.8</v>
      </c>
      <c r="J178" s="27">
        <v>243</v>
      </c>
      <c r="K178" s="27">
        <v>236</v>
      </c>
      <c r="L178" s="74">
        <f>100*(J178*(G178+H178+I178))/(D178*1000)</f>
        <v>3.7179</v>
      </c>
    </row>
    <row r="179" spans="1:12" ht="12.75">
      <c r="A179" s="16" t="s">
        <v>117</v>
      </c>
      <c r="B179" s="40" t="s">
        <v>137</v>
      </c>
      <c r="C179" s="34" t="s">
        <v>116</v>
      </c>
      <c r="D179" s="24"/>
      <c r="E179" s="25"/>
      <c r="F179" s="25"/>
      <c r="G179" s="26"/>
      <c r="H179" s="27"/>
      <c r="I179" s="27"/>
      <c r="J179" s="27"/>
      <c r="K179" s="27"/>
      <c r="L179" s="74"/>
    </row>
    <row r="180" spans="1:12" ht="12.75">
      <c r="A180" s="35"/>
      <c r="B180" s="41" t="s">
        <v>79</v>
      </c>
      <c r="C180" s="23"/>
      <c r="D180" s="39">
        <v>100</v>
      </c>
      <c r="E180" s="25" t="s">
        <v>145</v>
      </c>
      <c r="F180" s="25" t="s">
        <v>150</v>
      </c>
      <c r="G180" s="26">
        <v>0.3</v>
      </c>
      <c r="H180" s="27">
        <v>0.8</v>
      </c>
      <c r="I180" s="27">
        <v>5.2</v>
      </c>
      <c r="J180" s="27">
        <v>244</v>
      </c>
      <c r="K180" s="27">
        <v>232</v>
      </c>
      <c r="L180" s="74">
        <f>100*(J180*(G180+H180+I180))/(D180*1000)</f>
        <v>1.5372000000000003</v>
      </c>
    </row>
    <row r="181" spans="1:12" ht="12.75">
      <c r="A181" s="16"/>
      <c r="B181" s="41" t="s">
        <v>80</v>
      </c>
      <c r="C181" s="23"/>
      <c r="D181" s="39">
        <v>100</v>
      </c>
      <c r="E181" s="25" t="s">
        <v>145</v>
      </c>
      <c r="F181" s="25" t="s">
        <v>150</v>
      </c>
      <c r="G181" s="26">
        <v>2.1</v>
      </c>
      <c r="H181" s="27">
        <v>2.3</v>
      </c>
      <c r="I181" s="27">
        <v>7.4</v>
      </c>
      <c r="J181" s="27">
        <v>242</v>
      </c>
      <c r="K181" s="27">
        <v>230</v>
      </c>
      <c r="L181" s="74">
        <f>100*(J181*(G181+H181+I181))/(D181*1000)</f>
        <v>2.8556000000000004</v>
      </c>
    </row>
    <row r="182" spans="1:12" ht="12.75">
      <c r="A182" s="37"/>
      <c r="B182" s="41" t="s">
        <v>81</v>
      </c>
      <c r="C182" s="23"/>
      <c r="D182" s="39">
        <v>63</v>
      </c>
      <c r="E182" s="25" t="s">
        <v>145</v>
      </c>
      <c r="F182" s="25" t="s">
        <v>150</v>
      </c>
      <c r="G182" s="26">
        <v>7.2</v>
      </c>
      <c r="H182" s="27">
        <v>0.9</v>
      </c>
      <c r="I182" s="27">
        <v>0.8</v>
      </c>
      <c r="J182" s="27">
        <v>246</v>
      </c>
      <c r="K182" s="27">
        <v>233</v>
      </c>
      <c r="L182" s="74">
        <f>100*(J182*(G182+H182+I182))/(D182*1000)</f>
        <v>3.4752380952380952</v>
      </c>
    </row>
    <row r="183" spans="1:12" ht="12.75">
      <c r="A183" s="59"/>
      <c r="B183" s="60"/>
      <c r="C183" s="61"/>
      <c r="D183" s="62"/>
      <c r="E183" s="63"/>
      <c r="F183" s="64"/>
      <c r="G183" s="26"/>
      <c r="H183" s="27"/>
      <c r="I183" s="27"/>
      <c r="J183" s="65"/>
      <c r="K183" s="65"/>
      <c r="L183" s="74"/>
    </row>
    <row r="184" spans="1:12" ht="12.75">
      <c r="A184" s="59"/>
      <c r="B184" s="66"/>
      <c r="C184" s="67"/>
      <c r="D184" s="68"/>
      <c r="E184" s="69"/>
      <c r="F184" s="50"/>
      <c r="G184" s="26"/>
      <c r="H184" s="27"/>
      <c r="I184" s="27"/>
      <c r="J184" s="65"/>
      <c r="K184" s="65"/>
      <c r="L184" s="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6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24.625" style="2" customWidth="1"/>
    <col min="2" max="2" width="42.625" style="3" customWidth="1"/>
    <col min="3" max="3" width="19.25390625" style="7" customWidth="1"/>
    <col min="4" max="4" width="11.25390625" style="5" customWidth="1"/>
    <col min="5" max="5" width="11.25390625" style="7" customWidth="1"/>
    <col min="6" max="6" width="12.625" style="7" customWidth="1"/>
    <col min="7" max="16384" width="9.125" style="7" customWidth="1"/>
  </cols>
  <sheetData>
    <row r="2" spans="2:6" ht="12.75">
      <c r="B2" s="79"/>
      <c r="E2" s="81"/>
      <c r="F2" s="81"/>
    </row>
    <row r="3" spans="5:6" ht="12.75">
      <c r="E3" s="81"/>
      <c r="F3" s="81"/>
    </row>
    <row r="4" spans="5:6" ht="12.75">
      <c r="E4" s="81"/>
      <c r="F4" s="81"/>
    </row>
    <row r="6" spans="3:6" ht="12.75">
      <c r="C6" s="4"/>
      <c r="E6" s="81"/>
      <c r="F6" s="81"/>
    </row>
    <row r="7" spans="1:6" ht="12.75">
      <c r="A7" s="82" t="s">
        <v>154</v>
      </c>
      <c r="B7" s="82"/>
      <c r="C7" s="82"/>
      <c r="D7" s="82"/>
      <c r="E7" s="82"/>
      <c r="F7" s="82"/>
    </row>
    <row r="8" spans="2:4" ht="13.5" thickBot="1">
      <c r="B8" s="10"/>
      <c r="C8" s="11"/>
      <c r="D8" s="9"/>
    </row>
    <row r="9" spans="1:6" ht="58.5" customHeight="1">
      <c r="A9" s="12" t="s">
        <v>91</v>
      </c>
      <c r="B9" s="13" t="s">
        <v>138</v>
      </c>
      <c r="C9" s="14" t="s">
        <v>93</v>
      </c>
      <c r="D9" s="14" t="s">
        <v>94</v>
      </c>
      <c r="E9" s="72" t="s">
        <v>152</v>
      </c>
      <c r="F9" s="73" t="s">
        <v>153</v>
      </c>
    </row>
    <row r="10" spans="1:6" ht="27" customHeight="1">
      <c r="A10" s="16" t="s">
        <v>92</v>
      </c>
      <c r="B10" s="17" t="s">
        <v>123</v>
      </c>
      <c r="C10" s="18" t="s">
        <v>95</v>
      </c>
      <c r="D10" s="14"/>
      <c r="E10" s="67"/>
      <c r="F10" s="67"/>
    </row>
    <row r="11" spans="1:6" ht="12" customHeight="1">
      <c r="A11" s="76"/>
      <c r="B11" s="22" t="s">
        <v>0</v>
      </c>
      <c r="C11" s="23"/>
      <c r="D11" s="24">
        <v>100</v>
      </c>
      <c r="E11" s="74">
        <v>35.243100000000005</v>
      </c>
      <c r="F11" s="67">
        <f>ROUND((100-E11)/100*D11,1)</f>
        <v>64.8</v>
      </c>
    </row>
    <row r="12" spans="1:6" ht="12" customHeight="1">
      <c r="A12" s="76"/>
      <c r="B12" s="22" t="s">
        <v>2</v>
      </c>
      <c r="C12" s="23"/>
      <c r="D12" s="24">
        <v>250</v>
      </c>
      <c r="E12" s="74">
        <v>25.844800000000003</v>
      </c>
      <c r="F12" s="67">
        <f aca="true" t="shared" si="0" ref="F12:F75">ROUND((100-E12)/100*D12,1)</f>
        <v>185.4</v>
      </c>
    </row>
    <row r="13" spans="1:6" ht="12" customHeight="1">
      <c r="A13" s="77"/>
      <c r="B13" s="22" t="s">
        <v>3</v>
      </c>
      <c r="C13" s="23"/>
      <c r="D13" s="24">
        <v>160</v>
      </c>
      <c r="E13" s="74">
        <v>17.01</v>
      </c>
      <c r="F13" s="67">
        <f t="shared" si="0"/>
        <v>132.8</v>
      </c>
    </row>
    <row r="14" spans="1:6" ht="12" customHeight="1">
      <c r="A14" s="76"/>
      <c r="B14" s="22" t="s">
        <v>4</v>
      </c>
      <c r="C14" s="23"/>
      <c r="D14" s="24">
        <v>160</v>
      </c>
      <c r="E14" s="74">
        <v>27.255</v>
      </c>
      <c r="F14" s="67">
        <f t="shared" si="0"/>
        <v>116.4</v>
      </c>
    </row>
    <row r="15" spans="1:6" ht="12" customHeight="1">
      <c r="A15" s="76"/>
      <c r="B15" s="22" t="s">
        <v>5</v>
      </c>
      <c r="C15" s="23"/>
      <c r="D15" s="24">
        <v>250</v>
      </c>
      <c r="E15" s="74">
        <v>17.265359999999998</v>
      </c>
      <c r="F15" s="67">
        <f t="shared" si="0"/>
        <v>206.8</v>
      </c>
    </row>
    <row r="16" spans="1:6" ht="12" customHeight="1">
      <c r="A16" s="16" t="s">
        <v>92</v>
      </c>
      <c r="B16" s="33" t="s">
        <v>119</v>
      </c>
      <c r="C16" s="34" t="s">
        <v>96</v>
      </c>
      <c r="D16" s="24"/>
      <c r="E16" s="74"/>
      <c r="F16" s="67"/>
    </row>
    <row r="17" spans="1:6" ht="12" customHeight="1">
      <c r="A17" s="76"/>
      <c r="B17" s="22" t="s">
        <v>6</v>
      </c>
      <c r="C17" s="23"/>
      <c r="D17" s="24">
        <v>160</v>
      </c>
      <c r="E17" s="74">
        <v>16.965</v>
      </c>
      <c r="F17" s="67">
        <f t="shared" si="0"/>
        <v>132.9</v>
      </c>
    </row>
    <row r="18" spans="1:6" ht="12" customHeight="1">
      <c r="A18" s="76"/>
      <c r="B18" s="22" t="s">
        <v>7</v>
      </c>
      <c r="C18" s="23"/>
      <c r="D18" s="24">
        <v>100</v>
      </c>
      <c r="E18" s="74">
        <v>14.3472</v>
      </c>
      <c r="F18" s="67">
        <f t="shared" si="0"/>
        <v>85.7</v>
      </c>
    </row>
    <row r="19" spans="1:6" ht="12" customHeight="1">
      <c r="A19" s="76"/>
      <c r="B19" s="22" t="s">
        <v>8</v>
      </c>
      <c r="C19" s="23"/>
      <c r="D19" s="24">
        <v>100</v>
      </c>
      <c r="E19" s="74">
        <v>29.707699999999996</v>
      </c>
      <c r="F19" s="67">
        <f t="shared" si="0"/>
        <v>70.3</v>
      </c>
    </row>
    <row r="20" spans="1:6" ht="12" customHeight="1">
      <c r="A20" s="76"/>
      <c r="B20" s="22" t="s">
        <v>9</v>
      </c>
      <c r="C20" s="23"/>
      <c r="D20" s="24">
        <v>250</v>
      </c>
      <c r="E20" s="74">
        <v>16.687320000000003</v>
      </c>
      <c r="F20" s="67">
        <f t="shared" si="0"/>
        <v>208.3</v>
      </c>
    </row>
    <row r="21" spans="1:6" ht="12" customHeight="1">
      <c r="A21" s="76"/>
      <c r="B21" s="22" t="s">
        <v>10</v>
      </c>
      <c r="C21" s="23"/>
      <c r="D21" s="24">
        <v>63</v>
      </c>
      <c r="E21" s="74">
        <v>15.441587301587303</v>
      </c>
      <c r="F21" s="67">
        <f t="shared" si="0"/>
        <v>53.3</v>
      </c>
    </row>
    <row r="22" spans="1:6" ht="12" customHeight="1">
      <c r="A22" s="16" t="s">
        <v>92</v>
      </c>
      <c r="B22" s="33" t="s">
        <v>122</v>
      </c>
      <c r="C22" s="34" t="s">
        <v>96</v>
      </c>
      <c r="D22" s="24"/>
      <c r="E22" s="74"/>
      <c r="F22" s="67"/>
    </row>
    <row r="23" spans="1:6" ht="12" customHeight="1">
      <c r="A23" s="76"/>
      <c r="B23" s="36" t="s">
        <v>11</v>
      </c>
      <c r="C23" s="23"/>
      <c r="D23" s="24">
        <v>100</v>
      </c>
      <c r="E23" s="74">
        <v>7.076</v>
      </c>
      <c r="F23" s="67">
        <f t="shared" si="0"/>
        <v>92.9</v>
      </c>
    </row>
    <row r="24" spans="1:6" ht="12" customHeight="1">
      <c r="A24" s="76"/>
      <c r="B24" s="36" t="s">
        <v>12</v>
      </c>
      <c r="C24" s="23"/>
      <c r="D24" s="24">
        <v>100</v>
      </c>
      <c r="E24" s="74">
        <v>12.3845</v>
      </c>
      <c r="F24" s="67">
        <f t="shared" si="0"/>
        <v>87.6</v>
      </c>
    </row>
    <row r="25" spans="1:6" ht="12" customHeight="1">
      <c r="A25" s="76"/>
      <c r="B25" s="36" t="s">
        <v>13</v>
      </c>
      <c r="C25" s="23"/>
      <c r="D25" s="24">
        <v>160</v>
      </c>
      <c r="E25" s="74">
        <v>1.94925</v>
      </c>
      <c r="F25" s="67">
        <f t="shared" si="0"/>
        <v>156.9</v>
      </c>
    </row>
    <row r="26" spans="1:6" ht="12" customHeight="1">
      <c r="A26" s="76"/>
      <c r="B26" s="36" t="s">
        <v>14</v>
      </c>
      <c r="C26" s="23"/>
      <c r="D26" s="24">
        <v>100</v>
      </c>
      <c r="E26" s="74">
        <v>3.7208999999999994</v>
      </c>
      <c r="F26" s="67">
        <f t="shared" si="0"/>
        <v>96.3</v>
      </c>
    </row>
    <row r="27" spans="1:6" ht="12" customHeight="1">
      <c r="A27" s="76"/>
      <c r="B27" s="36" t="s">
        <v>15</v>
      </c>
      <c r="C27" s="23"/>
      <c r="D27" s="24">
        <v>160</v>
      </c>
      <c r="E27" s="74">
        <v>18.403</v>
      </c>
      <c r="F27" s="67">
        <f t="shared" si="0"/>
        <v>130.6</v>
      </c>
    </row>
    <row r="28" spans="1:6" ht="12" customHeight="1">
      <c r="A28" s="76"/>
      <c r="B28" s="36" t="s">
        <v>16</v>
      </c>
      <c r="C28" s="23"/>
      <c r="D28" s="24">
        <v>63</v>
      </c>
      <c r="E28" s="74">
        <v>15.687619047619046</v>
      </c>
      <c r="F28" s="67">
        <f t="shared" si="0"/>
        <v>53.1</v>
      </c>
    </row>
    <row r="29" spans="1:6" ht="12" customHeight="1">
      <c r="A29" s="16" t="s">
        <v>92</v>
      </c>
      <c r="B29" s="33" t="s">
        <v>120</v>
      </c>
      <c r="C29" s="34" t="s">
        <v>96</v>
      </c>
      <c r="D29" s="24"/>
      <c r="E29" s="74"/>
      <c r="F29" s="67"/>
    </row>
    <row r="30" spans="1:6" ht="12" customHeight="1">
      <c r="A30" s="76"/>
      <c r="B30" s="38" t="s">
        <v>17</v>
      </c>
      <c r="C30" s="23"/>
      <c r="D30" s="24">
        <v>40</v>
      </c>
      <c r="E30" s="74">
        <v>4.075499999999999</v>
      </c>
      <c r="F30" s="67">
        <f t="shared" si="0"/>
        <v>38.4</v>
      </c>
    </row>
    <row r="31" spans="1:6" ht="12" customHeight="1">
      <c r="A31" s="76"/>
      <c r="B31" s="38" t="s">
        <v>18</v>
      </c>
      <c r="C31" s="23"/>
      <c r="D31" s="39">
        <v>250</v>
      </c>
      <c r="E31" s="74">
        <v>13.6072</v>
      </c>
      <c r="F31" s="67">
        <f t="shared" si="0"/>
        <v>216</v>
      </c>
    </row>
    <row r="32" spans="1:6" ht="12" customHeight="1">
      <c r="A32" s="76"/>
      <c r="B32" s="38" t="s">
        <v>19</v>
      </c>
      <c r="C32" s="23"/>
      <c r="D32" s="39">
        <v>160</v>
      </c>
      <c r="E32" s="74">
        <v>17.594062499999996</v>
      </c>
      <c r="F32" s="67">
        <f t="shared" si="0"/>
        <v>131.8</v>
      </c>
    </row>
    <row r="33" spans="1:6" ht="12" customHeight="1">
      <c r="A33" s="76"/>
      <c r="B33" s="38" t="s">
        <v>20</v>
      </c>
      <c r="C33" s="23"/>
      <c r="D33" s="39">
        <v>250</v>
      </c>
      <c r="E33" s="74">
        <v>13.9728</v>
      </c>
      <c r="F33" s="67">
        <f t="shared" si="0"/>
        <v>215.1</v>
      </c>
    </row>
    <row r="34" spans="1:6" ht="12" customHeight="1">
      <c r="A34" s="76"/>
      <c r="B34" s="38" t="s">
        <v>21</v>
      </c>
      <c r="C34" s="23"/>
      <c r="D34" s="24">
        <v>100</v>
      </c>
      <c r="E34" s="74">
        <v>7.3085</v>
      </c>
      <c r="F34" s="67">
        <f t="shared" si="0"/>
        <v>92.7</v>
      </c>
    </row>
    <row r="35" spans="1:6" ht="12" customHeight="1">
      <c r="A35" s="76"/>
      <c r="B35" s="38" t="s">
        <v>22</v>
      </c>
      <c r="C35" s="23"/>
      <c r="D35" s="24">
        <v>100</v>
      </c>
      <c r="E35" s="74">
        <v>15.303400000000002</v>
      </c>
      <c r="F35" s="67">
        <f t="shared" si="0"/>
        <v>84.7</v>
      </c>
    </row>
    <row r="36" spans="1:6" ht="12" customHeight="1">
      <c r="A36" s="76"/>
      <c r="B36" s="38" t="s">
        <v>23</v>
      </c>
      <c r="C36" s="23"/>
      <c r="D36" s="24">
        <v>160</v>
      </c>
      <c r="E36" s="74">
        <v>7.907437500000001</v>
      </c>
      <c r="F36" s="67">
        <f t="shared" si="0"/>
        <v>147.3</v>
      </c>
    </row>
    <row r="37" spans="1:6" ht="12" customHeight="1">
      <c r="A37" s="76"/>
      <c r="B37" s="38" t="s">
        <v>24</v>
      </c>
      <c r="C37" s="23"/>
      <c r="D37" s="24">
        <v>160</v>
      </c>
      <c r="E37" s="74">
        <v>16.546250000000004</v>
      </c>
      <c r="F37" s="67">
        <f t="shared" si="0"/>
        <v>133.5</v>
      </c>
    </row>
    <row r="38" spans="1:6" ht="12" customHeight="1">
      <c r="A38" s="16" t="s">
        <v>92</v>
      </c>
      <c r="B38" s="40" t="s">
        <v>121</v>
      </c>
      <c r="C38" s="34" t="s">
        <v>95</v>
      </c>
      <c r="D38" s="24"/>
      <c r="E38" s="74"/>
      <c r="F38" s="67"/>
    </row>
    <row r="39" spans="1:6" ht="12" customHeight="1">
      <c r="A39" s="76"/>
      <c r="B39" s="41" t="s">
        <v>25</v>
      </c>
      <c r="C39" s="23"/>
      <c r="D39" s="39">
        <v>250</v>
      </c>
      <c r="E39" s="74">
        <v>11.6162</v>
      </c>
      <c r="F39" s="67">
        <f t="shared" si="0"/>
        <v>221</v>
      </c>
    </row>
    <row r="40" spans="1:6" ht="12" customHeight="1">
      <c r="A40" s="76"/>
      <c r="B40" s="41" t="s">
        <v>26</v>
      </c>
      <c r="C40" s="23"/>
      <c r="D40" s="24">
        <v>250</v>
      </c>
      <c r="E40" s="74">
        <v>11.80592</v>
      </c>
      <c r="F40" s="67">
        <f t="shared" si="0"/>
        <v>220.5</v>
      </c>
    </row>
    <row r="41" spans="1:6" ht="12" customHeight="1">
      <c r="A41" s="76"/>
      <c r="B41" s="41" t="s">
        <v>27</v>
      </c>
      <c r="C41" s="23"/>
      <c r="D41" s="24">
        <v>160</v>
      </c>
      <c r="E41" s="74">
        <v>53.324125</v>
      </c>
      <c r="F41" s="67">
        <f t="shared" si="0"/>
        <v>74.7</v>
      </c>
    </row>
    <row r="42" spans="1:6" ht="12" customHeight="1">
      <c r="A42" s="76"/>
      <c r="B42" s="41" t="s">
        <v>28</v>
      </c>
      <c r="C42" s="23"/>
      <c r="D42" s="24">
        <v>160</v>
      </c>
      <c r="E42" s="74">
        <v>0.1265</v>
      </c>
      <c r="F42" s="67">
        <f t="shared" si="0"/>
        <v>159.8</v>
      </c>
    </row>
    <row r="43" spans="1:6" ht="12" customHeight="1">
      <c r="A43" s="76"/>
      <c r="B43" s="41" t="s">
        <v>29</v>
      </c>
      <c r="C43" s="23"/>
      <c r="D43" s="24">
        <v>160</v>
      </c>
      <c r="E43" s="74">
        <v>19.093125000000004</v>
      </c>
      <c r="F43" s="67">
        <f t="shared" si="0"/>
        <v>129.5</v>
      </c>
    </row>
    <row r="44" spans="1:6" ht="12" customHeight="1">
      <c r="A44" s="76"/>
      <c r="B44" s="41" t="s">
        <v>30</v>
      </c>
      <c r="C44" s="23"/>
      <c r="D44" s="24">
        <v>100</v>
      </c>
      <c r="E44" s="74">
        <v>5.319199999999999</v>
      </c>
      <c r="F44" s="67">
        <f t="shared" si="0"/>
        <v>94.7</v>
      </c>
    </row>
    <row r="45" spans="1:6" ht="12" customHeight="1">
      <c r="A45" s="35" t="s">
        <v>98</v>
      </c>
      <c r="B45" s="40" t="s">
        <v>125</v>
      </c>
      <c r="C45" s="34" t="s">
        <v>97</v>
      </c>
      <c r="D45" s="24"/>
      <c r="E45" s="74"/>
      <c r="F45" s="67"/>
    </row>
    <row r="46" spans="1:6" ht="12" customHeight="1">
      <c r="A46" s="77"/>
      <c r="B46" s="41" t="s">
        <v>31</v>
      </c>
      <c r="C46" s="23"/>
      <c r="D46" s="39">
        <v>160</v>
      </c>
      <c r="E46" s="74">
        <v>6.4546875</v>
      </c>
      <c r="F46" s="67">
        <f t="shared" si="0"/>
        <v>149.7</v>
      </c>
    </row>
    <row r="47" spans="1:6" ht="12" customHeight="1">
      <c r="A47" s="76"/>
      <c r="B47" s="41" t="s">
        <v>32</v>
      </c>
      <c r="C47" s="23"/>
      <c r="D47" s="39">
        <v>100</v>
      </c>
      <c r="E47" s="74">
        <v>12.344400000000002</v>
      </c>
      <c r="F47" s="67">
        <f t="shared" si="0"/>
        <v>87.7</v>
      </c>
    </row>
    <row r="48" spans="1:6" ht="12" customHeight="1">
      <c r="A48" s="76"/>
      <c r="B48" s="41" t="s">
        <v>33</v>
      </c>
      <c r="C48" s="23"/>
      <c r="D48" s="39">
        <v>100</v>
      </c>
      <c r="E48" s="74">
        <v>11.0112</v>
      </c>
      <c r="F48" s="67">
        <f t="shared" si="0"/>
        <v>89</v>
      </c>
    </row>
    <row r="49" spans="1:6" ht="12" customHeight="1">
      <c r="A49" s="76"/>
      <c r="B49" s="41" t="s">
        <v>34</v>
      </c>
      <c r="C49" s="23"/>
      <c r="D49" s="39">
        <v>100</v>
      </c>
      <c r="E49" s="74">
        <v>1.8711</v>
      </c>
      <c r="F49" s="67">
        <f t="shared" si="0"/>
        <v>98.1</v>
      </c>
    </row>
    <row r="50" spans="1:6" ht="12" customHeight="1">
      <c r="A50" s="76"/>
      <c r="B50" s="41" t="s">
        <v>35</v>
      </c>
      <c r="C50" s="23"/>
      <c r="D50" s="39">
        <v>160</v>
      </c>
      <c r="E50" s="74">
        <v>23.8818125</v>
      </c>
      <c r="F50" s="67">
        <f t="shared" si="0"/>
        <v>121.8</v>
      </c>
    </row>
    <row r="51" spans="1:6" ht="12" customHeight="1">
      <c r="A51" s="76"/>
      <c r="B51" s="41" t="s">
        <v>36</v>
      </c>
      <c r="C51" s="23"/>
      <c r="D51" s="24">
        <v>100</v>
      </c>
      <c r="E51" s="74">
        <v>16.334400000000002</v>
      </c>
      <c r="F51" s="67">
        <f t="shared" si="0"/>
        <v>83.7</v>
      </c>
    </row>
    <row r="52" spans="1:6" ht="12" customHeight="1">
      <c r="A52" s="76"/>
      <c r="B52" s="41" t="s">
        <v>85</v>
      </c>
      <c r="C52" s="23"/>
      <c r="D52" s="24">
        <v>160</v>
      </c>
      <c r="E52" s="74">
        <v>3.35225</v>
      </c>
      <c r="F52" s="67">
        <f t="shared" si="0"/>
        <v>154.6</v>
      </c>
    </row>
    <row r="53" spans="1:6" ht="12" customHeight="1">
      <c r="A53" s="76"/>
      <c r="B53" s="41" t="s">
        <v>37</v>
      </c>
      <c r="C53" s="23"/>
      <c r="D53" s="24">
        <v>100</v>
      </c>
      <c r="E53" s="74">
        <v>3.2128</v>
      </c>
      <c r="F53" s="67">
        <f t="shared" si="0"/>
        <v>96.8</v>
      </c>
    </row>
    <row r="54" spans="1:6" ht="12" customHeight="1">
      <c r="A54" s="76"/>
      <c r="B54" s="41" t="s">
        <v>38</v>
      </c>
      <c r="C54" s="23"/>
      <c r="D54" s="24">
        <v>160</v>
      </c>
      <c r="E54" s="74">
        <v>15.298125</v>
      </c>
      <c r="F54" s="67">
        <f t="shared" si="0"/>
        <v>135.5</v>
      </c>
    </row>
    <row r="55" spans="1:6" ht="12" customHeight="1">
      <c r="A55" s="76"/>
      <c r="B55" s="41" t="s">
        <v>86</v>
      </c>
      <c r="C55" s="23"/>
      <c r="D55" s="24">
        <v>100</v>
      </c>
      <c r="E55" s="74">
        <v>8.290799999999999</v>
      </c>
      <c r="F55" s="67">
        <f t="shared" si="0"/>
        <v>91.7</v>
      </c>
    </row>
    <row r="56" spans="1:6" ht="12" customHeight="1">
      <c r="A56" s="76"/>
      <c r="B56" s="41" t="s">
        <v>149</v>
      </c>
      <c r="C56" s="23"/>
      <c r="D56" s="24">
        <v>100</v>
      </c>
      <c r="E56" s="74">
        <v>19.7846</v>
      </c>
      <c r="F56" s="67">
        <f t="shared" si="0"/>
        <v>80.2</v>
      </c>
    </row>
    <row r="57" spans="1:6" ht="12" customHeight="1">
      <c r="A57" s="16" t="s">
        <v>98</v>
      </c>
      <c r="B57" s="40" t="s">
        <v>126</v>
      </c>
      <c r="C57" s="23"/>
      <c r="D57" s="24"/>
      <c r="E57" s="74"/>
      <c r="F57" s="67"/>
    </row>
    <row r="58" spans="1:6" ht="12" customHeight="1">
      <c r="A58" s="76"/>
      <c r="B58" s="38" t="s">
        <v>41</v>
      </c>
      <c r="C58" s="34" t="s">
        <v>97</v>
      </c>
      <c r="D58" s="24">
        <v>160</v>
      </c>
      <c r="E58" s="74">
        <v>5.0065</v>
      </c>
      <c r="F58" s="67">
        <f t="shared" si="0"/>
        <v>152</v>
      </c>
    </row>
    <row r="59" spans="1:6" ht="12" customHeight="1">
      <c r="A59" s="76"/>
      <c r="B59" s="38" t="s">
        <v>39</v>
      </c>
      <c r="C59" s="34" t="s">
        <v>96</v>
      </c>
      <c r="D59" s="39">
        <v>100</v>
      </c>
      <c r="E59" s="74">
        <v>10.181700000000001</v>
      </c>
      <c r="F59" s="67">
        <f t="shared" si="0"/>
        <v>89.8</v>
      </c>
    </row>
    <row r="60" spans="1:6" ht="12" customHeight="1">
      <c r="A60" s="76"/>
      <c r="B60" s="43" t="s">
        <v>40</v>
      </c>
      <c r="C60" s="23"/>
      <c r="D60" s="24">
        <v>63</v>
      </c>
      <c r="E60" s="74">
        <v>14.86079365079365</v>
      </c>
      <c r="F60" s="67">
        <f t="shared" si="0"/>
        <v>53.6</v>
      </c>
    </row>
    <row r="61" spans="1:6" ht="12" customHeight="1">
      <c r="A61" s="76"/>
      <c r="B61" s="38" t="s">
        <v>87</v>
      </c>
      <c r="C61" s="23"/>
      <c r="D61" s="24">
        <v>250</v>
      </c>
      <c r="E61" s="74">
        <v>0.8899999999999998</v>
      </c>
      <c r="F61" s="67">
        <f t="shared" si="0"/>
        <v>247.8</v>
      </c>
    </row>
    <row r="62" spans="1:6" ht="12" customHeight="1">
      <c r="A62" s="76"/>
      <c r="B62" s="38" t="s">
        <v>42</v>
      </c>
      <c r="C62" s="23"/>
      <c r="D62" s="24">
        <v>250</v>
      </c>
      <c r="E62" s="74">
        <v>10.78</v>
      </c>
      <c r="F62" s="67">
        <f t="shared" si="0"/>
        <v>223.1</v>
      </c>
    </row>
    <row r="63" spans="1:6" ht="12" customHeight="1">
      <c r="A63" s="16" t="s">
        <v>99</v>
      </c>
      <c r="B63" s="40" t="s">
        <v>127</v>
      </c>
      <c r="C63" s="44" t="s">
        <v>100</v>
      </c>
      <c r="D63" s="24"/>
      <c r="E63" s="74"/>
      <c r="F63" s="67"/>
    </row>
    <row r="64" spans="1:6" ht="12" customHeight="1">
      <c r="A64" s="76"/>
      <c r="B64" s="38" t="s">
        <v>89</v>
      </c>
      <c r="C64" s="45"/>
      <c r="D64" s="24">
        <v>160</v>
      </c>
      <c r="E64" s="74">
        <v>3.13425</v>
      </c>
      <c r="F64" s="67">
        <f t="shared" si="0"/>
        <v>155</v>
      </c>
    </row>
    <row r="65" spans="1:6" ht="12" customHeight="1">
      <c r="A65" s="76"/>
      <c r="B65" s="38" t="s">
        <v>43</v>
      </c>
      <c r="C65" s="45"/>
      <c r="D65" s="24">
        <v>250</v>
      </c>
      <c r="E65" s="74">
        <v>4.36892</v>
      </c>
      <c r="F65" s="67">
        <f t="shared" si="0"/>
        <v>239.1</v>
      </c>
    </row>
    <row r="66" spans="1:6" ht="12" customHeight="1">
      <c r="A66" s="16" t="s">
        <v>99</v>
      </c>
      <c r="B66" s="40" t="s">
        <v>128</v>
      </c>
      <c r="C66" s="44" t="s">
        <v>101</v>
      </c>
      <c r="D66" s="24"/>
      <c r="E66" s="74"/>
      <c r="F66" s="67"/>
    </row>
    <row r="67" spans="1:6" ht="12" customHeight="1">
      <c r="A67" s="76"/>
      <c r="B67" s="38" t="s">
        <v>88</v>
      </c>
      <c r="C67" s="45"/>
      <c r="D67" s="24">
        <v>100</v>
      </c>
      <c r="E67" s="74">
        <v>26.767499999999995</v>
      </c>
      <c r="F67" s="67">
        <f t="shared" si="0"/>
        <v>73.2</v>
      </c>
    </row>
    <row r="68" spans="1:6" ht="12" customHeight="1">
      <c r="A68" s="76"/>
      <c r="B68" s="38" t="s">
        <v>44</v>
      </c>
      <c r="C68" s="45"/>
      <c r="D68" s="24">
        <v>100</v>
      </c>
      <c r="E68" s="74">
        <v>27.3306</v>
      </c>
      <c r="F68" s="67">
        <f t="shared" si="0"/>
        <v>72.7</v>
      </c>
    </row>
    <row r="69" spans="1:6" ht="12" customHeight="1">
      <c r="A69" s="76"/>
      <c r="B69" s="38" t="s">
        <v>45</v>
      </c>
      <c r="C69" s="45"/>
      <c r="D69" s="24">
        <v>160</v>
      </c>
      <c r="E69" s="74">
        <v>10.373</v>
      </c>
      <c r="F69" s="67">
        <f t="shared" si="0"/>
        <v>143.4</v>
      </c>
    </row>
    <row r="70" spans="1:6" ht="12" customHeight="1">
      <c r="A70" s="76"/>
      <c r="B70" s="38" t="s">
        <v>46</v>
      </c>
      <c r="C70" s="45"/>
      <c r="D70" s="24">
        <v>100</v>
      </c>
      <c r="E70" s="74">
        <v>18.0285</v>
      </c>
      <c r="F70" s="67">
        <f t="shared" si="0"/>
        <v>82</v>
      </c>
    </row>
    <row r="71" spans="1:6" ht="12" customHeight="1">
      <c r="A71" s="76"/>
      <c r="B71" s="38" t="s">
        <v>47</v>
      </c>
      <c r="C71" s="45"/>
      <c r="D71" s="24">
        <v>250</v>
      </c>
      <c r="E71" s="74">
        <v>6.94008</v>
      </c>
      <c r="F71" s="67">
        <f t="shared" si="0"/>
        <v>232.6</v>
      </c>
    </row>
    <row r="72" spans="1:6" ht="12" customHeight="1">
      <c r="A72" s="76"/>
      <c r="B72" s="38" t="s">
        <v>48</v>
      </c>
      <c r="C72" s="45"/>
      <c r="D72" s="24">
        <v>250</v>
      </c>
      <c r="E72" s="74">
        <v>9.576</v>
      </c>
      <c r="F72" s="67">
        <f t="shared" si="0"/>
        <v>226.1</v>
      </c>
    </row>
    <row r="73" spans="1:6" ht="12" customHeight="1">
      <c r="A73" s="76" t="s">
        <v>102</v>
      </c>
      <c r="B73" s="46" t="s">
        <v>129</v>
      </c>
      <c r="C73" s="34" t="s">
        <v>103</v>
      </c>
      <c r="D73" s="47"/>
      <c r="E73" s="74"/>
      <c r="F73" s="67"/>
    </row>
    <row r="74" spans="1:6" ht="12" customHeight="1">
      <c r="A74" s="76"/>
      <c r="B74" s="41" t="s">
        <v>49</v>
      </c>
      <c r="C74" s="23"/>
      <c r="D74" s="24">
        <v>160</v>
      </c>
      <c r="E74" s="74">
        <v>4.0434375</v>
      </c>
      <c r="F74" s="67">
        <f t="shared" si="0"/>
        <v>153.5</v>
      </c>
    </row>
    <row r="75" spans="1:6" ht="12" customHeight="1">
      <c r="A75" s="76"/>
      <c r="B75" s="41" t="s">
        <v>50</v>
      </c>
      <c r="C75" s="23"/>
      <c r="D75" s="24">
        <v>160</v>
      </c>
      <c r="E75" s="74">
        <v>16.7821875</v>
      </c>
      <c r="F75" s="67">
        <f t="shared" si="0"/>
        <v>133.1</v>
      </c>
    </row>
    <row r="76" spans="1:6" ht="12" customHeight="1">
      <c r="A76" s="76"/>
      <c r="B76" s="41" t="s">
        <v>51</v>
      </c>
      <c r="C76" s="23"/>
      <c r="D76" s="24">
        <v>63</v>
      </c>
      <c r="E76" s="74">
        <v>1.9974603174603176</v>
      </c>
      <c r="F76" s="67">
        <f aca="true" t="shared" si="1" ref="F76:F119">ROUND((100-E76)/100*D76,1)</f>
        <v>61.7</v>
      </c>
    </row>
    <row r="77" spans="1:6" ht="12" customHeight="1">
      <c r="A77" s="76"/>
      <c r="B77" s="41" t="s">
        <v>52</v>
      </c>
      <c r="C77" s="23"/>
      <c r="D77" s="24">
        <v>63</v>
      </c>
      <c r="E77" s="74">
        <v>0.1523809523809524</v>
      </c>
      <c r="F77" s="67">
        <f t="shared" si="1"/>
        <v>62.9</v>
      </c>
    </row>
    <row r="78" spans="1:6" ht="12" customHeight="1">
      <c r="A78" s="76" t="s">
        <v>104</v>
      </c>
      <c r="B78" s="40" t="s">
        <v>130</v>
      </c>
      <c r="C78" s="34" t="s">
        <v>105</v>
      </c>
      <c r="D78" s="24"/>
      <c r="E78" s="74"/>
      <c r="F78" s="67"/>
    </row>
    <row r="79" spans="1:6" ht="12" customHeight="1">
      <c r="A79" s="76"/>
      <c r="B79" s="41" t="s">
        <v>53</v>
      </c>
      <c r="C79" s="23"/>
      <c r="D79" s="39">
        <v>100</v>
      </c>
      <c r="E79" s="74">
        <v>6.71</v>
      </c>
      <c r="F79" s="67">
        <f t="shared" si="1"/>
        <v>93.3</v>
      </c>
    </row>
    <row r="80" spans="1:6" ht="12" customHeight="1">
      <c r="A80" s="76"/>
      <c r="B80" s="41" t="s">
        <v>54</v>
      </c>
      <c r="C80" s="23"/>
      <c r="D80" s="39">
        <v>160</v>
      </c>
      <c r="E80" s="74">
        <v>12.89925</v>
      </c>
      <c r="F80" s="67">
        <f t="shared" si="1"/>
        <v>139.4</v>
      </c>
    </row>
    <row r="81" spans="1:6" ht="12" customHeight="1">
      <c r="A81" s="76"/>
      <c r="B81" s="41" t="s">
        <v>55</v>
      </c>
      <c r="C81" s="34" t="s">
        <v>106</v>
      </c>
      <c r="D81" s="24">
        <v>40</v>
      </c>
      <c r="E81" s="74">
        <v>1.116</v>
      </c>
      <c r="F81" s="67">
        <f t="shared" si="1"/>
        <v>39.6</v>
      </c>
    </row>
    <row r="82" spans="1:6" ht="12" customHeight="1">
      <c r="A82" s="76"/>
      <c r="B82" s="41" t="s">
        <v>56</v>
      </c>
      <c r="C82" s="23"/>
      <c r="D82" s="24">
        <v>60</v>
      </c>
      <c r="E82" s="74">
        <v>17.794333333333334</v>
      </c>
      <c r="F82" s="67">
        <f t="shared" si="1"/>
        <v>49.3</v>
      </c>
    </row>
    <row r="83" spans="1:6" ht="12" customHeight="1">
      <c r="A83" s="76"/>
      <c r="B83" s="48" t="s">
        <v>57</v>
      </c>
      <c r="C83" s="49" t="s">
        <v>105</v>
      </c>
      <c r="D83" s="47">
        <v>160</v>
      </c>
      <c r="E83" s="74">
        <v>0.199875</v>
      </c>
      <c r="F83" s="67">
        <f t="shared" si="1"/>
        <v>159.7</v>
      </c>
    </row>
    <row r="84" spans="1:6" ht="12" customHeight="1">
      <c r="A84" s="76" t="s">
        <v>107</v>
      </c>
      <c r="B84" s="46" t="s">
        <v>131</v>
      </c>
      <c r="C84" s="44" t="s">
        <v>108</v>
      </c>
      <c r="D84" s="47"/>
      <c r="E84" s="74"/>
      <c r="F84" s="67"/>
    </row>
    <row r="85" spans="1:6" s="52" customFormat="1" ht="12" customHeight="1">
      <c r="A85" s="78"/>
      <c r="B85" s="38" t="s">
        <v>58</v>
      </c>
      <c r="C85" s="45"/>
      <c r="D85" s="39">
        <v>160</v>
      </c>
      <c r="E85" s="75">
        <v>5.808000000000001</v>
      </c>
      <c r="F85" s="67">
        <f t="shared" si="1"/>
        <v>150.7</v>
      </c>
    </row>
    <row r="86" spans="1:6" s="52" customFormat="1" ht="12" customHeight="1">
      <c r="A86" s="78"/>
      <c r="B86" s="38" t="s">
        <v>82</v>
      </c>
      <c r="C86" s="45"/>
      <c r="D86" s="39">
        <v>63</v>
      </c>
      <c r="E86" s="75">
        <v>1.4777777777777779</v>
      </c>
      <c r="F86" s="67">
        <f t="shared" si="1"/>
        <v>62.1</v>
      </c>
    </row>
    <row r="87" spans="1:6" s="52" customFormat="1" ht="12" customHeight="1">
      <c r="A87" s="78"/>
      <c r="B87" s="38" t="s">
        <v>61</v>
      </c>
      <c r="C87" s="45"/>
      <c r="D87" s="39">
        <v>160</v>
      </c>
      <c r="E87" s="75">
        <v>9.207625</v>
      </c>
      <c r="F87" s="67">
        <f t="shared" si="1"/>
        <v>145.3</v>
      </c>
    </row>
    <row r="88" spans="1:6" s="52" customFormat="1" ht="12" customHeight="1">
      <c r="A88" s="78"/>
      <c r="B88" s="38" t="s">
        <v>62</v>
      </c>
      <c r="C88" s="45"/>
      <c r="D88" s="39">
        <v>160</v>
      </c>
      <c r="E88" s="75">
        <v>7.22975</v>
      </c>
      <c r="F88" s="67">
        <f t="shared" si="1"/>
        <v>148.4</v>
      </c>
    </row>
    <row r="89" spans="1:6" s="52" customFormat="1" ht="12" customHeight="1">
      <c r="A89" s="78" t="s">
        <v>107</v>
      </c>
      <c r="B89" s="40" t="s">
        <v>124</v>
      </c>
      <c r="C89" s="34" t="s">
        <v>108</v>
      </c>
      <c r="D89" s="39"/>
      <c r="E89" s="75"/>
      <c r="F89" s="67"/>
    </row>
    <row r="90" spans="1:6" ht="12" customHeight="1">
      <c r="A90" s="76"/>
      <c r="B90" s="38" t="s">
        <v>59</v>
      </c>
      <c r="C90" s="23"/>
      <c r="D90" s="24">
        <v>160</v>
      </c>
      <c r="E90" s="74">
        <v>14.04</v>
      </c>
      <c r="F90" s="67">
        <f t="shared" si="1"/>
        <v>137.5</v>
      </c>
    </row>
    <row r="91" spans="1:6" ht="12" customHeight="1">
      <c r="A91" s="76"/>
      <c r="B91" s="38" t="s">
        <v>60</v>
      </c>
      <c r="C91" s="23"/>
      <c r="D91" s="24">
        <v>250</v>
      </c>
      <c r="E91" s="74">
        <v>1.029</v>
      </c>
      <c r="F91" s="67">
        <f t="shared" si="1"/>
        <v>247.4</v>
      </c>
    </row>
    <row r="92" spans="1:6" ht="12" customHeight="1">
      <c r="A92" s="76"/>
      <c r="B92" s="38" t="s">
        <v>83</v>
      </c>
      <c r="C92" s="23"/>
      <c r="D92" s="24">
        <v>250</v>
      </c>
      <c r="E92" s="74">
        <v>0.5376000000000001</v>
      </c>
      <c r="F92" s="67">
        <f t="shared" si="1"/>
        <v>248.7</v>
      </c>
    </row>
    <row r="93" spans="1:6" ht="12" customHeight="1">
      <c r="A93" s="76"/>
      <c r="B93" s="38" t="s">
        <v>84</v>
      </c>
      <c r="C93" s="23"/>
      <c r="D93" s="24">
        <v>250</v>
      </c>
      <c r="E93" s="74">
        <v>1.30072</v>
      </c>
      <c r="F93" s="67">
        <f t="shared" si="1"/>
        <v>246.7</v>
      </c>
    </row>
    <row r="94" spans="1:6" ht="12" customHeight="1">
      <c r="A94" s="76" t="s">
        <v>109</v>
      </c>
      <c r="B94" s="40" t="s">
        <v>132</v>
      </c>
      <c r="C94" s="55" t="s">
        <v>110</v>
      </c>
      <c r="D94" s="24"/>
      <c r="E94" s="74"/>
      <c r="F94" s="67"/>
    </row>
    <row r="95" spans="1:6" ht="12" customHeight="1">
      <c r="A95" s="76"/>
      <c r="B95" s="38" t="s">
        <v>63</v>
      </c>
      <c r="C95" s="56"/>
      <c r="D95" s="24">
        <v>250</v>
      </c>
      <c r="E95" s="74">
        <v>1.45656</v>
      </c>
      <c r="F95" s="67">
        <f t="shared" si="1"/>
        <v>246.4</v>
      </c>
    </row>
    <row r="96" spans="1:6" ht="12" customHeight="1">
      <c r="A96" s="76"/>
      <c r="B96" s="38" t="s">
        <v>64</v>
      </c>
      <c r="C96" s="56"/>
      <c r="D96" s="24">
        <v>160</v>
      </c>
      <c r="E96" s="74">
        <v>11.055625</v>
      </c>
      <c r="F96" s="67">
        <f t="shared" si="1"/>
        <v>142.3</v>
      </c>
    </row>
    <row r="97" spans="1:6" ht="12" customHeight="1">
      <c r="A97" s="76"/>
      <c r="B97" s="38" t="s">
        <v>65</v>
      </c>
      <c r="C97" s="56"/>
      <c r="D97" s="24">
        <v>100</v>
      </c>
      <c r="E97" s="74">
        <v>4.7235</v>
      </c>
      <c r="F97" s="67">
        <f t="shared" si="1"/>
        <v>95.3</v>
      </c>
    </row>
    <row r="98" spans="1:6" ht="12" customHeight="1">
      <c r="A98" s="76"/>
      <c r="B98" s="38" t="s">
        <v>66</v>
      </c>
      <c r="C98" s="56"/>
      <c r="D98" s="24">
        <v>160</v>
      </c>
      <c r="E98" s="74">
        <v>12.2653125</v>
      </c>
      <c r="F98" s="67">
        <f t="shared" si="1"/>
        <v>140.4</v>
      </c>
    </row>
    <row r="99" spans="1:6" ht="12" customHeight="1">
      <c r="A99" s="76"/>
      <c r="B99" s="38" t="s">
        <v>67</v>
      </c>
      <c r="C99" s="56"/>
      <c r="D99" s="24">
        <v>63</v>
      </c>
      <c r="E99" s="74">
        <v>7.566984126984128</v>
      </c>
      <c r="F99" s="67">
        <f t="shared" si="1"/>
        <v>58.2</v>
      </c>
    </row>
    <row r="100" spans="1:6" ht="12" customHeight="1">
      <c r="A100" s="76"/>
      <c r="B100" s="38" t="s">
        <v>68</v>
      </c>
      <c r="C100" s="56"/>
      <c r="D100" s="24">
        <v>160</v>
      </c>
      <c r="E100" s="74">
        <v>15.066</v>
      </c>
      <c r="F100" s="67">
        <f t="shared" si="1"/>
        <v>135.9</v>
      </c>
    </row>
    <row r="101" spans="1:6" ht="12" customHeight="1">
      <c r="A101" s="76" t="s">
        <v>109</v>
      </c>
      <c r="B101" s="40" t="s">
        <v>133</v>
      </c>
      <c r="C101" s="34" t="s">
        <v>110</v>
      </c>
      <c r="D101" s="24"/>
      <c r="E101" s="74"/>
      <c r="F101" s="67"/>
    </row>
    <row r="102" spans="1:6" ht="12" customHeight="1">
      <c r="A102" s="76"/>
      <c r="B102" s="38" t="s">
        <v>90</v>
      </c>
      <c r="C102" s="23"/>
      <c r="D102" s="24">
        <v>60</v>
      </c>
      <c r="E102" s="74">
        <v>12.586666666666666</v>
      </c>
      <c r="F102" s="67">
        <f t="shared" si="1"/>
        <v>52.4</v>
      </c>
    </row>
    <row r="103" spans="1:6" ht="12" customHeight="1">
      <c r="A103" s="76"/>
      <c r="B103" s="38" t="s">
        <v>69</v>
      </c>
      <c r="C103" s="23"/>
      <c r="D103" s="24">
        <v>250</v>
      </c>
      <c r="E103" s="74">
        <v>9.52496</v>
      </c>
      <c r="F103" s="67">
        <f t="shared" si="1"/>
        <v>226.2</v>
      </c>
    </row>
    <row r="104" spans="1:6" ht="12" customHeight="1">
      <c r="A104" s="76" t="s">
        <v>111</v>
      </c>
      <c r="B104" s="40" t="s">
        <v>134</v>
      </c>
      <c r="C104" s="55" t="s">
        <v>112</v>
      </c>
      <c r="D104" s="24"/>
      <c r="E104" s="74"/>
      <c r="F104" s="67"/>
    </row>
    <row r="105" spans="1:6" ht="12" customHeight="1">
      <c r="A105" s="76"/>
      <c r="B105" s="41" t="s">
        <v>70</v>
      </c>
      <c r="C105" s="56"/>
      <c r="D105" s="39">
        <v>100</v>
      </c>
      <c r="E105" s="74">
        <v>11.711</v>
      </c>
      <c r="F105" s="67">
        <f t="shared" si="1"/>
        <v>88.3</v>
      </c>
    </row>
    <row r="106" spans="1:6" ht="12" customHeight="1">
      <c r="A106" s="76"/>
      <c r="B106" s="41" t="s">
        <v>71</v>
      </c>
      <c r="C106" s="56"/>
      <c r="D106" s="39">
        <v>160</v>
      </c>
      <c r="E106" s="74">
        <v>7.184625</v>
      </c>
      <c r="F106" s="67">
        <f t="shared" si="1"/>
        <v>148.5</v>
      </c>
    </row>
    <row r="107" spans="1:6" ht="12" customHeight="1">
      <c r="A107" s="76"/>
      <c r="B107" s="41" t="s">
        <v>72</v>
      </c>
      <c r="C107" s="56"/>
      <c r="D107" s="24">
        <v>100</v>
      </c>
      <c r="E107" s="74">
        <v>8.342400000000001</v>
      </c>
      <c r="F107" s="67">
        <f t="shared" si="1"/>
        <v>91.7</v>
      </c>
    </row>
    <row r="108" spans="1:6" ht="12" customHeight="1">
      <c r="A108" s="76"/>
      <c r="B108" s="48" t="s">
        <v>73</v>
      </c>
      <c r="C108" s="57"/>
      <c r="D108" s="47">
        <v>63</v>
      </c>
      <c r="E108" s="74">
        <v>2.1911111111111112</v>
      </c>
      <c r="F108" s="67">
        <f t="shared" si="1"/>
        <v>61.6</v>
      </c>
    </row>
    <row r="109" spans="1:6" ht="12" customHeight="1">
      <c r="A109" s="76" t="s">
        <v>113</v>
      </c>
      <c r="B109" s="46" t="s">
        <v>135</v>
      </c>
      <c r="C109" s="34" t="s">
        <v>114</v>
      </c>
      <c r="D109" s="47"/>
      <c r="E109" s="74"/>
      <c r="F109" s="67"/>
    </row>
    <row r="110" spans="1:6" ht="12" customHeight="1">
      <c r="A110" s="76"/>
      <c r="B110" s="41" t="s">
        <v>74</v>
      </c>
      <c r="C110" s="23"/>
      <c r="D110" s="24">
        <v>100</v>
      </c>
      <c r="E110" s="74">
        <v>2.976</v>
      </c>
      <c r="F110" s="67">
        <f t="shared" si="1"/>
        <v>97</v>
      </c>
    </row>
    <row r="111" spans="1:6" ht="12" customHeight="1">
      <c r="A111" s="76"/>
      <c r="B111" s="41" t="s">
        <v>75</v>
      </c>
      <c r="C111" s="23"/>
      <c r="D111" s="24">
        <v>63</v>
      </c>
      <c r="E111" s="74">
        <v>4.207936507936508</v>
      </c>
      <c r="F111" s="67">
        <f t="shared" si="1"/>
        <v>60.3</v>
      </c>
    </row>
    <row r="112" spans="1:6" ht="12" customHeight="1">
      <c r="A112" s="76" t="s">
        <v>113</v>
      </c>
      <c r="B112" s="40" t="s">
        <v>136</v>
      </c>
      <c r="C112" s="34" t="s">
        <v>115</v>
      </c>
      <c r="D112" s="24"/>
      <c r="E112" s="74"/>
      <c r="F112" s="67"/>
    </row>
    <row r="113" spans="1:6" ht="12" customHeight="1">
      <c r="A113" s="76"/>
      <c r="B113" s="41" t="s">
        <v>76</v>
      </c>
      <c r="C113" s="23"/>
      <c r="D113" s="24">
        <v>160</v>
      </c>
      <c r="E113" s="74">
        <v>6.165187500000001</v>
      </c>
      <c r="F113" s="67">
        <f t="shared" si="1"/>
        <v>150.1</v>
      </c>
    </row>
    <row r="114" spans="1:6" ht="12" customHeight="1">
      <c r="A114" s="76"/>
      <c r="B114" s="41" t="s">
        <v>77</v>
      </c>
      <c r="C114" s="23"/>
      <c r="D114" s="24">
        <v>100</v>
      </c>
      <c r="E114" s="74">
        <v>5.039359999999999</v>
      </c>
      <c r="F114" s="67">
        <f t="shared" si="1"/>
        <v>95</v>
      </c>
    </row>
    <row r="115" spans="1:6" ht="12" customHeight="1">
      <c r="A115" s="76"/>
      <c r="B115" s="41" t="s">
        <v>78</v>
      </c>
      <c r="C115" s="23"/>
      <c r="D115" s="24">
        <v>100</v>
      </c>
      <c r="E115" s="74">
        <v>3.7179</v>
      </c>
      <c r="F115" s="67">
        <f t="shared" si="1"/>
        <v>96.3</v>
      </c>
    </row>
    <row r="116" spans="1:6" ht="12" customHeight="1">
      <c r="A116" s="76" t="s">
        <v>117</v>
      </c>
      <c r="B116" s="40" t="s">
        <v>137</v>
      </c>
      <c r="C116" s="34" t="s">
        <v>116</v>
      </c>
      <c r="D116" s="24"/>
      <c r="E116" s="74"/>
      <c r="F116" s="67"/>
    </row>
    <row r="117" spans="1:6" ht="12" customHeight="1">
      <c r="A117" s="76"/>
      <c r="B117" s="41" t="s">
        <v>79</v>
      </c>
      <c r="C117" s="23"/>
      <c r="D117" s="39">
        <v>100</v>
      </c>
      <c r="E117" s="74">
        <v>1.5372000000000003</v>
      </c>
      <c r="F117" s="67">
        <f t="shared" si="1"/>
        <v>98.5</v>
      </c>
    </row>
    <row r="118" spans="1:6" ht="12" customHeight="1">
      <c r="A118" s="76"/>
      <c r="B118" s="41" t="s">
        <v>80</v>
      </c>
      <c r="C118" s="23"/>
      <c r="D118" s="39">
        <v>100</v>
      </c>
      <c r="E118" s="74">
        <v>2.8556000000000004</v>
      </c>
      <c r="F118" s="67">
        <f t="shared" si="1"/>
        <v>97.1</v>
      </c>
    </row>
    <row r="119" spans="1:6" ht="12" customHeight="1">
      <c r="A119" s="76"/>
      <c r="B119" s="41" t="s">
        <v>81</v>
      </c>
      <c r="C119" s="23"/>
      <c r="D119" s="39">
        <v>63</v>
      </c>
      <c r="E119" s="74">
        <v>3.4752380952380952</v>
      </c>
      <c r="F119" s="67">
        <f t="shared" si="1"/>
        <v>60.8</v>
      </c>
    </row>
    <row r="120" spans="1:6" ht="12.75">
      <c r="A120" s="77"/>
      <c r="B120" s="60"/>
      <c r="C120" s="61"/>
      <c r="D120" s="62"/>
      <c r="E120" s="74"/>
      <c r="F120" s="67"/>
    </row>
    <row r="121" spans="1:6" ht="12.75">
      <c r="A121" s="77"/>
      <c r="B121" s="66"/>
      <c r="C121" s="67"/>
      <c r="D121" s="68"/>
      <c r="E121" s="74"/>
      <c r="F121" s="67"/>
    </row>
    <row r="126" ht="12.75">
      <c r="A126" s="80"/>
    </row>
  </sheetData>
  <sheetProtection/>
  <mergeCells count="5">
    <mergeCell ref="E2:F2"/>
    <mergeCell ref="E3:F3"/>
    <mergeCell ref="E4:F4"/>
    <mergeCell ref="E6:F6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Валерий М. Угай</cp:lastModifiedBy>
  <dcterms:created xsi:type="dcterms:W3CDTF">2020-01-31T03:59:22Z</dcterms:created>
  <dcterms:modified xsi:type="dcterms:W3CDTF">2020-09-22T03:59:09Z</dcterms:modified>
  <cp:category/>
  <cp:version/>
  <cp:contentType/>
  <cp:contentStatus/>
</cp:coreProperties>
</file>