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75" windowHeight="9675" activeTab="1"/>
  </bookViews>
  <sheets>
    <sheet name="Ден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<sst xmlns="http://schemas.openxmlformats.org/spreadsheetml/2006/main" count="1125" uniqueCount="300">
  <si>
    <t xml:space="preserve">                 Расчет технических  потерь в сетях 0,4кВ </t>
  </si>
  <si>
    <t>ВЛ    А</t>
  </si>
  <si>
    <t>R,Ом\км</t>
  </si>
  <si>
    <t>ВЛ   АС</t>
  </si>
  <si>
    <t xml:space="preserve">  Наименование</t>
  </si>
  <si>
    <t>№пп</t>
  </si>
  <si>
    <t xml:space="preserve">        №</t>
  </si>
  <si>
    <t xml:space="preserve">  Марка</t>
  </si>
  <si>
    <t xml:space="preserve">   Iа,</t>
  </si>
  <si>
    <t xml:space="preserve">   Ib,</t>
  </si>
  <si>
    <t xml:space="preserve">    Ic,</t>
  </si>
  <si>
    <t xml:space="preserve">   Uн,</t>
  </si>
  <si>
    <t xml:space="preserve">   ЛМУ, ВЛ-10кВ</t>
  </si>
  <si>
    <t xml:space="preserve">  КТП,фидера</t>
  </si>
  <si>
    <t>осн.пров.</t>
  </si>
  <si>
    <t>нул.пров.</t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</si>
  <si>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</si>
  <si>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</si>
  <si>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</si>
  <si>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</si>
  <si>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</si>
  <si>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АЯТСКИЙ</t>
  </si>
  <si>
    <t>А-35</t>
  </si>
  <si>
    <t>А-16</t>
  </si>
  <si>
    <t xml:space="preserve">                 ф2</t>
  </si>
  <si>
    <t>А-25</t>
  </si>
  <si>
    <t xml:space="preserve">                 ф3</t>
  </si>
  <si>
    <t xml:space="preserve"> 206-04     ф1</t>
  </si>
  <si>
    <t xml:space="preserve">   ПЕРЕЛЕСКИ</t>
  </si>
  <si>
    <t xml:space="preserve"> 206-05     ф1</t>
  </si>
  <si>
    <t xml:space="preserve"> 206-26     ф1</t>
  </si>
  <si>
    <t xml:space="preserve"> 206-29     ф1</t>
  </si>
  <si>
    <t xml:space="preserve"> 514-04     ф1</t>
  </si>
  <si>
    <t xml:space="preserve">      АРШАЛА</t>
  </si>
  <si>
    <t xml:space="preserve"> 513-03     ф1</t>
  </si>
  <si>
    <t xml:space="preserve"> 513-07     ф1</t>
  </si>
  <si>
    <t xml:space="preserve"> 513-06     ф1</t>
  </si>
  <si>
    <t xml:space="preserve"> 513-14     ф1</t>
  </si>
  <si>
    <t xml:space="preserve"> 513-24     ф1</t>
  </si>
  <si>
    <t xml:space="preserve"> 513-15     ф1</t>
  </si>
  <si>
    <t xml:space="preserve"> 513-21     ф1</t>
  </si>
  <si>
    <t xml:space="preserve"> 513-22     ф1</t>
  </si>
  <si>
    <t>Усреднен.знач</t>
  </si>
  <si>
    <t>Относительные потери в линиях РЭС, %</t>
  </si>
  <si>
    <r>
      <t xml:space="preserve">                 </t>
    </r>
    <r>
      <rPr>
        <b/>
        <sz val="10"/>
        <rFont val="Arial"/>
        <family val="2"/>
      </rPr>
      <t>Денисовский  РЭС</t>
    </r>
  </si>
  <si>
    <t xml:space="preserve"> 514-05     ф1</t>
  </si>
  <si>
    <t xml:space="preserve">                   ф2</t>
  </si>
  <si>
    <t xml:space="preserve"> 207-21     ф1</t>
  </si>
  <si>
    <t>А-24</t>
  </si>
  <si>
    <t xml:space="preserve"> 206-18     ф1</t>
  </si>
  <si>
    <t xml:space="preserve">                   ф3</t>
  </si>
  <si>
    <t>513-29      ф1</t>
  </si>
  <si>
    <t xml:space="preserve">                  ф2</t>
  </si>
  <si>
    <t>515-21      ф1</t>
  </si>
  <si>
    <t>515-22      ф1</t>
  </si>
  <si>
    <t>515-08      ф1</t>
  </si>
  <si>
    <t>515-07      ф1</t>
  </si>
  <si>
    <t>515-05      ф1</t>
  </si>
  <si>
    <t>515-04      ф1</t>
  </si>
  <si>
    <t>515-01      ф1</t>
  </si>
  <si>
    <t>515-03      ф1</t>
  </si>
  <si>
    <t xml:space="preserve"> 104-18     ф1</t>
  </si>
  <si>
    <t>515-09      ф1</t>
  </si>
  <si>
    <t xml:space="preserve">                  ф3</t>
  </si>
  <si>
    <t xml:space="preserve">                    ф2</t>
  </si>
  <si>
    <t xml:space="preserve">                    ф3</t>
  </si>
  <si>
    <t>101-59      ф1</t>
  </si>
  <si>
    <t>616-01      ф1</t>
  </si>
  <si>
    <t>309-05      ф1</t>
  </si>
  <si>
    <t xml:space="preserve"> 101-01      ф1</t>
  </si>
  <si>
    <t xml:space="preserve"> 101-02      ф1</t>
  </si>
  <si>
    <t xml:space="preserve"> 101-03      ф1</t>
  </si>
  <si>
    <t xml:space="preserve"> 101-12      ф1</t>
  </si>
  <si>
    <t xml:space="preserve"> 101-13      ф1</t>
  </si>
  <si>
    <t xml:space="preserve"> 101-14      ф1</t>
  </si>
  <si>
    <t xml:space="preserve"> 101-15      ф1</t>
  </si>
  <si>
    <t xml:space="preserve"> 101-19      ф1</t>
  </si>
  <si>
    <t xml:space="preserve"> 104-28     ф1</t>
  </si>
  <si>
    <t xml:space="preserve"> 104-25     ф1</t>
  </si>
  <si>
    <t xml:space="preserve"> 104-22     ф1</t>
  </si>
  <si>
    <t xml:space="preserve"> 104-19     ф1</t>
  </si>
  <si>
    <t xml:space="preserve"> 104-10     ф1</t>
  </si>
  <si>
    <t xml:space="preserve"> 104-09     ф1</t>
  </si>
  <si>
    <t xml:space="preserve"> 103-03     ф1</t>
  </si>
  <si>
    <t xml:space="preserve"> 103-02     ф1</t>
  </si>
  <si>
    <r>
      <t xml:space="preserve">                 </t>
    </r>
    <r>
      <rPr>
        <b/>
        <sz val="9"/>
        <rFont val="Arial Cyr"/>
        <family val="0"/>
      </rPr>
      <t xml:space="preserve">   ф3</t>
    </r>
  </si>
  <si>
    <t xml:space="preserve"> 104-85     ф1</t>
  </si>
  <si>
    <t xml:space="preserve"> 103-01      ф1</t>
  </si>
  <si>
    <t xml:space="preserve"> 101-07      ф1</t>
  </si>
  <si>
    <r>
      <t xml:space="preserve">                  </t>
    </r>
    <r>
      <rPr>
        <b/>
        <sz val="9"/>
        <rFont val="Arial Cyr"/>
        <family val="0"/>
      </rPr>
      <t xml:space="preserve">  ф2</t>
    </r>
  </si>
  <si>
    <t>ФРУНЗЕНСКОЕ</t>
  </si>
  <si>
    <t>ПРИРЕЧЕНСКОЕ</t>
  </si>
  <si>
    <t>ДЕНИСОВСКОЕ</t>
  </si>
  <si>
    <t>ТЕЛЬМАНСКОЕ</t>
  </si>
  <si>
    <r>
      <t xml:space="preserve">  </t>
    </r>
    <r>
      <rPr>
        <b/>
        <sz val="9"/>
        <rFont val="Arial Cyr"/>
        <family val="0"/>
      </rPr>
      <t xml:space="preserve"> БАТАЛИНСКОЕ</t>
    </r>
  </si>
  <si>
    <t>104-02      ф1</t>
  </si>
  <si>
    <t xml:space="preserve"> 101-30     ф1</t>
  </si>
  <si>
    <t xml:space="preserve"> 206-14     ф1</t>
  </si>
  <si>
    <t xml:space="preserve"> 206-01      ф1</t>
  </si>
  <si>
    <t xml:space="preserve"> 206-21     ф1</t>
  </si>
  <si>
    <t xml:space="preserve"> 207-20     ф1</t>
  </si>
  <si>
    <t xml:space="preserve"> 207-22     ф1</t>
  </si>
  <si>
    <t xml:space="preserve"> 207-24     ф1</t>
  </si>
  <si>
    <t xml:space="preserve"> 207-05     ф1</t>
  </si>
  <si>
    <t xml:space="preserve"> 207-04     ф1</t>
  </si>
  <si>
    <t xml:space="preserve"> 207-03     ф1</t>
  </si>
  <si>
    <t xml:space="preserve"> 207-01     ф1</t>
  </si>
  <si>
    <t xml:space="preserve"> 207-07     ф1</t>
  </si>
  <si>
    <t xml:space="preserve"> 207-08     ф1</t>
  </si>
  <si>
    <t>616-31      ф1</t>
  </si>
  <si>
    <t>Глебовка</t>
  </si>
  <si>
    <t xml:space="preserve"> 104-30     ф1</t>
  </si>
  <si>
    <t xml:space="preserve"> 103-08      ф1</t>
  </si>
  <si>
    <t xml:space="preserve"> 103-14      ф1</t>
  </si>
  <si>
    <t xml:space="preserve"> 105-10      ф1</t>
  </si>
  <si>
    <t xml:space="preserve"> 105-11      ф1</t>
  </si>
  <si>
    <t xml:space="preserve">                 ф4</t>
  </si>
  <si>
    <t>Ном-ная мощность силового транс-ра кВА</t>
  </si>
  <si>
    <t>514-16      ф1</t>
  </si>
  <si>
    <r>
      <t xml:space="preserve">  U</t>
    </r>
    <r>
      <rPr>
        <sz val="8"/>
        <rFont val="Arial"/>
        <family val="2"/>
      </rPr>
      <t>к1,</t>
    </r>
  </si>
  <si>
    <t>206-1       ф1</t>
  </si>
  <si>
    <t xml:space="preserve"> 206-33      ф1</t>
  </si>
  <si>
    <t>309-35      ф1</t>
  </si>
  <si>
    <t>309-34      ф1</t>
  </si>
  <si>
    <t>309-28      ф1</t>
  </si>
  <si>
    <t>309-21      ф1</t>
  </si>
  <si>
    <t>309-19      ф1</t>
  </si>
  <si>
    <t>309-25      ф1</t>
  </si>
  <si>
    <t>309-33      ф1</t>
  </si>
  <si>
    <t>309-31      ф1</t>
  </si>
  <si>
    <t>309-30      ф1</t>
  </si>
  <si>
    <t>309-24      ф1</t>
  </si>
  <si>
    <t>309-22      ф1</t>
  </si>
  <si>
    <t>309-06      ф1</t>
  </si>
  <si>
    <t>616-15      ф1</t>
  </si>
  <si>
    <t>616-07      ф1</t>
  </si>
  <si>
    <t xml:space="preserve"> 104-03     ф1</t>
  </si>
  <si>
    <t xml:space="preserve"> 102-07      ф1</t>
  </si>
  <si>
    <t xml:space="preserve"> 102-09      ф1</t>
  </si>
  <si>
    <t xml:space="preserve"> 101-63      ф1</t>
  </si>
  <si>
    <t xml:space="preserve"> 101-31      ф1</t>
  </si>
  <si>
    <t xml:space="preserve"> 101-27      ф1</t>
  </si>
  <si>
    <t xml:space="preserve"> 101-22      ф1</t>
  </si>
  <si>
    <t xml:space="preserve"> 101-21      ф1</t>
  </si>
  <si>
    <t xml:space="preserve"> 101-18      ф1</t>
  </si>
  <si>
    <t xml:space="preserve"> 101-17      ф1</t>
  </si>
  <si>
    <t xml:space="preserve"> 101-05      ф1</t>
  </si>
  <si>
    <t xml:space="preserve">  101-04      ф1</t>
  </si>
  <si>
    <t xml:space="preserve"> 515-24      ф1</t>
  </si>
  <si>
    <t xml:space="preserve"> 515-23      ф1</t>
  </si>
  <si>
    <t xml:space="preserve"> 515-14      ф1</t>
  </si>
  <si>
    <t xml:space="preserve"> 515-13      ф1</t>
  </si>
  <si>
    <t xml:space="preserve"> 410-10      ф1</t>
  </si>
  <si>
    <t>412-04      ф1</t>
  </si>
  <si>
    <t xml:space="preserve"> 410-33      ф1</t>
  </si>
  <si>
    <t xml:space="preserve"> 410-01      ф1</t>
  </si>
  <si>
    <t xml:space="preserve"> 410-25      ф1</t>
  </si>
  <si>
    <t xml:space="preserve"> 410-24      ф1</t>
  </si>
  <si>
    <t xml:space="preserve"> 410-08      ф1</t>
  </si>
  <si>
    <t xml:space="preserve"> 410-07      ф1</t>
  </si>
  <si>
    <t xml:space="preserve"> 410-06      ф1</t>
  </si>
  <si>
    <t xml:space="preserve"> 410-03      ф1</t>
  </si>
  <si>
    <t xml:space="preserve"> 410-04      ф1</t>
  </si>
  <si>
    <t xml:space="preserve"> 412-05      ф1</t>
  </si>
  <si>
    <t xml:space="preserve"> 411-46      ф1</t>
  </si>
  <si>
    <t xml:space="preserve"> 410-02      ф1</t>
  </si>
  <si>
    <t xml:space="preserve"> 411-27      ф1</t>
  </si>
  <si>
    <t xml:space="preserve"> 411-47      ф1</t>
  </si>
  <si>
    <t xml:space="preserve"> 411-02      ф1</t>
  </si>
  <si>
    <t xml:space="preserve"> 411-42      ф1</t>
  </si>
  <si>
    <t xml:space="preserve"> 411-04      ф1</t>
  </si>
  <si>
    <t xml:space="preserve"> 411-03       ф1</t>
  </si>
  <si>
    <t xml:space="preserve"> 308-19      ф1</t>
  </si>
  <si>
    <t xml:space="preserve"> 308-04      ф1</t>
  </si>
  <si>
    <t xml:space="preserve"> 308-20      ф1</t>
  </si>
  <si>
    <t xml:space="preserve"> 308-18      ф1</t>
  </si>
  <si>
    <t xml:space="preserve"> 308-13      ф1</t>
  </si>
  <si>
    <t xml:space="preserve"> 410-26      ф1</t>
  </si>
  <si>
    <t xml:space="preserve">                 ф5</t>
  </si>
  <si>
    <t xml:space="preserve">                   ф4</t>
  </si>
  <si>
    <t xml:space="preserve"> 104-17     ф1</t>
  </si>
  <si>
    <t xml:space="preserve"> 101-40     ф1</t>
  </si>
  <si>
    <t xml:space="preserve"> 101-45     ф1</t>
  </si>
  <si>
    <t xml:space="preserve">  411-06    ф1</t>
  </si>
  <si>
    <t xml:space="preserve">  105-007  ф1</t>
  </si>
  <si>
    <t xml:space="preserve">                 515-36   ф1                   </t>
  </si>
  <si>
    <t xml:space="preserve">   101-10    ф1</t>
  </si>
  <si>
    <t xml:space="preserve">  101-09      ф1</t>
  </si>
  <si>
    <t xml:space="preserve"> И.о Начальника Денисовского РЭС                                                                                    Бачурин О.Н</t>
  </si>
  <si>
    <t>Коэффицент загрузки</t>
  </si>
  <si>
    <t>п.Синегорка</t>
  </si>
  <si>
    <t>п.Свердловка</t>
  </si>
  <si>
    <t>Наименование ПС</t>
  </si>
  <si>
    <t xml:space="preserve">  411-06    ф1 </t>
  </si>
  <si>
    <t>п.Фрунзе</t>
  </si>
  <si>
    <t>п.Красноармейка</t>
  </si>
  <si>
    <t>п.Приреченка</t>
  </si>
  <si>
    <t xml:space="preserve">515-36   ф1                   </t>
  </si>
  <si>
    <t>п.Глебовка</t>
  </si>
  <si>
    <t>п.Шукубай</t>
  </si>
  <si>
    <t>п.Крымский</t>
  </si>
  <si>
    <t>п.Озерный</t>
  </si>
  <si>
    <t>п.Некрасова</t>
  </si>
  <si>
    <t>п.Гришенка</t>
  </si>
  <si>
    <t>п.Денисовка</t>
  </si>
  <si>
    <t>п.Покровка</t>
  </si>
  <si>
    <t>п.Антоновка</t>
  </si>
  <si>
    <t>п.Алакуль</t>
  </si>
  <si>
    <t>п.Георгиевка</t>
  </si>
  <si>
    <t>п.Набережный</t>
  </si>
  <si>
    <t>п.Аршала</t>
  </si>
  <si>
    <t>п.Комаровка</t>
  </si>
  <si>
    <t>Перелески</t>
  </si>
  <si>
    <t>п.Аксу</t>
  </si>
  <si>
    <t>п.Архангельский</t>
  </si>
  <si>
    <t xml:space="preserve"> 513-23     ф1</t>
  </si>
  <si>
    <t>п.Алтайка</t>
  </si>
  <si>
    <t>п. Зааятский</t>
  </si>
  <si>
    <t>п.Аятский</t>
  </si>
  <si>
    <t xml:space="preserve"> 308-06      ф1</t>
  </si>
  <si>
    <t>п. Подгорный</t>
  </si>
  <si>
    <t xml:space="preserve"> 104-29     ф1</t>
  </si>
  <si>
    <t xml:space="preserve"> 104-02     ф1</t>
  </si>
  <si>
    <t>п. Нефтебаза</t>
  </si>
  <si>
    <t>п. Денисовка</t>
  </si>
  <si>
    <t>п.Ольшанский</t>
  </si>
  <si>
    <t>п.Перелески</t>
  </si>
  <si>
    <t>п. Тавриченка</t>
  </si>
  <si>
    <t>п.Баталинский</t>
  </si>
  <si>
    <t>п. Комаровка</t>
  </si>
  <si>
    <t>п. Антоновка</t>
  </si>
  <si>
    <t>Наименование населеного пункта</t>
  </si>
  <si>
    <t xml:space="preserve">35/10 Свердловка </t>
  </si>
  <si>
    <t>ВЛ-10 Аксай</t>
  </si>
  <si>
    <t>ВЛ-10 Ц.Усадьба</t>
  </si>
  <si>
    <t xml:space="preserve"> Наименование фидер 10кВ ТП, КТП </t>
  </si>
  <si>
    <t>ВЛ-10 Ц. усадьба</t>
  </si>
  <si>
    <t>35/10 Аятская</t>
  </si>
  <si>
    <t xml:space="preserve"> ВЛ-10 Маслозавод</t>
  </si>
  <si>
    <t>ВЛ-10 Аксу</t>
  </si>
  <si>
    <t>ВЛ-10 Синегорка</t>
  </si>
  <si>
    <t>110/35/10 ПТФ</t>
  </si>
  <si>
    <t>ВЛ-10 Поселок</t>
  </si>
  <si>
    <t>ВЛ-10 Путь коммунизму</t>
  </si>
  <si>
    <t>ВЛ-10 Животноводство</t>
  </si>
  <si>
    <t>ВЛ-10 Красноармейка</t>
  </si>
  <si>
    <t>ВЛ-10 Канстантиновка</t>
  </si>
  <si>
    <t>110/10 Приреченская</t>
  </si>
  <si>
    <t>ВЛ-10 Ц.усадьба</t>
  </si>
  <si>
    <t>ВЛ-10-Таврическая</t>
  </si>
  <si>
    <t>ВЛ-10 Водозабор</t>
  </si>
  <si>
    <t>ВЛ-10 РЦ-3</t>
  </si>
  <si>
    <t>110/35/10 Орджоникидзе</t>
  </si>
  <si>
    <t>ВЛ-10 РЦ-1</t>
  </si>
  <si>
    <t>ВЛ-10 РЦ-2</t>
  </si>
  <si>
    <t>ВЛ-10 Алчановка</t>
  </si>
  <si>
    <t>ВЛ-10 Больница</t>
  </si>
  <si>
    <t>ВЛ-10 Нефтебаза</t>
  </si>
  <si>
    <t xml:space="preserve">ВЛ-10 Тельмана </t>
  </si>
  <si>
    <t>ВЛ-10 Профилакторий</t>
  </si>
  <si>
    <t>35/10 Некрасова</t>
  </si>
  <si>
    <t>110/10 Глебовка</t>
  </si>
  <si>
    <t>ВЛ-10 Глебовка</t>
  </si>
  <si>
    <t>ВЛ-10 Шукубай</t>
  </si>
  <si>
    <t>35/10 Тельмана</t>
  </si>
  <si>
    <t>ВЛ-10 Зерноток</t>
  </si>
  <si>
    <t>ВЛ-10-Покровка</t>
  </si>
  <si>
    <t>вл-10 п.Архангельский</t>
  </si>
  <si>
    <t>35/10 Баталинская</t>
  </si>
  <si>
    <t>ВЛ-10 Промзона</t>
  </si>
  <si>
    <t>ВЛ-10  Базы</t>
  </si>
  <si>
    <t>110/10 Перелески</t>
  </si>
  <si>
    <t>ВЛ-10 Полив</t>
  </si>
  <si>
    <t>ВЛ-10 ХПП</t>
  </si>
  <si>
    <t>ВЛ-10  ЦУ</t>
  </si>
  <si>
    <t>35/10 Крымская</t>
  </si>
  <si>
    <t>ВЛ-10 КРС</t>
  </si>
  <si>
    <t xml:space="preserve"> ВЛ-10 Ц.Усадьба</t>
  </si>
  <si>
    <t>35/10 Комаровская</t>
  </si>
  <si>
    <t>ВЛ-10-Набережный</t>
  </si>
  <si>
    <t>ВЛ-10 Георгиевка</t>
  </si>
  <si>
    <t xml:space="preserve">110/35/10 Аршалинская </t>
  </si>
  <si>
    <t>ВЛ-10 АЗС</t>
  </si>
  <si>
    <t>ВЛ-10Алакуль</t>
  </si>
  <si>
    <t>515-13      ф1</t>
  </si>
  <si>
    <t>515-14      ф1</t>
  </si>
  <si>
    <t>515-23      ф1</t>
  </si>
  <si>
    <t>515-24      ф1</t>
  </si>
  <si>
    <t>101-04      ф1</t>
  </si>
  <si>
    <t>101-05      ф1</t>
  </si>
  <si>
    <t>101-09      ф1</t>
  </si>
  <si>
    <t>101-02      ф1</t>
  </si>
  <si>
    <t>101-03      ф1</t>
  </si>
  <si>
    <t>101-07      ф1</t>
  </si>
  <si>
    <t>101-10    ф1</t>
  </si>
  <si>
    <t>101-12      ф1</t>
  </si>
  <si>
    <t xml:space="preserve">ВЛ-10 Гришенка </t>
  </si>
  <si>
    <t>Свободная мощность, кВА</t>
  </si>
  <si>
    <t>ВЛ-10 Озерное</t>
  </si>
  <si>
    <t xml:space="preserve">   Информация о загрузке оборудования электрических сетей (I квартал 2020 года)</t>
  </si>
</sst>
</file>

<file path=xl/styles.xml><?xml version="1.0" encoding="utf-8"?>
<styleSheet xmlns="http://schemas.openxmlformats.org/spreadsheetml/2006/main">
  <numFmts count="4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00"/>
    <numFmt numFmtId="183" formatCode="0.0000000"/>
    <numFmt numFmtId="184" formatCode="0.00000"/>
    <numFmt numFmtId="185" formatCode="0.0000"/>
    <numFmt numFmtId="186" formatCode="#,##0.0"/>
    <numFmt numFmtId="187" formatCode="0.00000000"/>
    <numFmt numFmtId="188" formatCode="0.0000000000"/>
    <numFmt numFmtId="189" formatCode="0.00000000000"/>
    <numFmt numFmtId="190" formatCode="0.000000000"/>
    <numFmt numFmtId="191" formatCode="#,##0.000"/>
    <numFmt numFmtId="192" formatCode="#,##0.0000"/>
    <numFmt numFmtId="193" formatCode="#,##0.00000"/>
    <numFmt numFmtId="194" formatCode="dd/mm/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6">
    <font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81" fontId="3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top"/>
    </xf>
    <xf numFmtId="0" fontId="10" fillId="0" borderId="38" xfId="0" applyFont="1" applyFill="1" applyBorder="1" applyAlignment="1">
      <alignment vertical="top"/>
    </xf>
    <xf numFmtId="0" fontId="10" fillId="0" borderId="32" xfId="0" applyFont="1" applyFill="1" applyBorder="1" applyAlignment="1">
      <alignment horizontal="left" vertical="top"/>
    </xf>
    <xf numFmtId="0" fontId="10" fillId="0" borderId="38" xfId="0" applyFont="1" applyFill="1" applyBorder="1" applyAlignment="1">
      <alignment horizontal="left" vertical="top"/>
    </xf>
    <xf numFmtId="0" fontId="9" fillId="0" borderId="38" xfId="0" applyFont="1" applyFill="1" applyBorder="1" applyAlignment="1">
      <alignment vertical="top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top"/>
    </xf>
    <xf numFmtId="0" fontId="10" fillId="0" borderId="20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181" fontId="9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181" fontId="9" fillId="0" borderId="17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1" fontId="9" fillId="0" borderId="37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top"/>
    </xf>
    <xf numFmtId="0" fontId="10" fillId="0" borderId="41" xfId="0" applyFont="1" applyFill="1" applyBorder="1" applyAlignment="1">
      <alignment vertical="top"/>
    </xf>
    <xf numFmtId="0" fontId="10" fillId="0" borderId="46" xfId="0" applyFont="1" applyFill="1" applyBorder="1" applyAlignment="1">
      <alignment vertical="top"/>
    </xf>
    <xf numFmtId="0" fontId="10" fillId="0" borderId="44" xfId="0" applyFont="1" applyFill="1" applyBorder="1" applyAlignment="1">
      <alignment vertical="top"/>
    </xf>
    <xf numFmtId="0" fontId="10" fillId="0" borderId="47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875"/>
  <sheetViews>
    <sheetView view="pageBreakPreview" zoomScale="130" zoomScaleNormal="130" zoomScaleSheetLayoutView="130" zoomScalePageLayoutView="0" workbookViewId="0" topLeftCell="A216">
      <selection activeCell="D235" sqref="D235"/>
    </sheetView>
  </sheetViews>
  <sheetFormatPr defaultColWidth="9.00390625" defaultRowHeight="12.75"/>
  <cols>
    <col min="1" max="1" width="16.125" style="1" customWidth="1"/>
    <col min="2" max="2" width="5.625" style="1" customWidth="1"/>
    <col min="3" max="3" width="11.875" style="1" customWidth="1"/>
    <col min="4" max="4" width="10.625" style="1" customWidth="1"/>
    <col min="5" max="5" width="8.625" style="1" bestFit="1" customWidth="1"/>
    <col min="6" max="6" width="7.00390625" style="1" customWidth="1"/>
    <col min="7" max="8" width="4.25390625" style="1" customWidth="1"/>
    <col min="9" max="9" width="4.625" style="1" customWidth="1"/>
    <col min="10" max="10" width="5.625" style="1" customWidth="1"/>
    <col min="11" max="11" width="5.25390625" style="1" customWidth="1"/>
    <col min="12" max="16384" width="9.125" style="1" customWidth="1"/>
  </cols>
  <sheetData>
    <row r="1" spans="3:4" ht="12.75">
      <c r="C1" s="2" t="s">
        <v>44</v>
      </c>
      <c r="D1" s="2"/>
    </row>
    <row r="2" spans="3:4" ht="12.75">
      <c r="C2" s="2" t="s">
        <v>0</v>
      </c>
      <c r="D2" s="2"/>
    </row>
    <row r="3" ht="12.75" thickBot="1"/>
    <row r="4" spans="5:11" ht="12">
      <c r="E4" s="3" t="s">
        <v>1</v>
      </c>
      <c r="F4" s="4">
        <v>16</v>
      </c>
      <c r="G4" s="4">
        <v>25</v>
      </c>
      <c r="H4" s="4">
        <v>35</v>
      </c>
      <c r="I4" s="4">
        <v>50</v>
      </c>
      <c r="J4" s="4">
        <v>95</v>
      </c>
      <c r="K4" s="5">
        <v>120</v>
      </c>
    </row>
    <row r="5" spans="5:11" ht="12.75" thickBot="1">
      <c r="E5" s="7" t="s">
        <v>2</v>
      </c>
      <c r="F5" s="8">
        <v>1.98</v>
      </c>
      <c r="G5" s="9">
        <v>1.28</v>
      </c>
      <c r="H5" s="9">
        <v>0.92</v>
      </c>
      <c r="I5" s="9">
        <v>0.64</v>
      </c>
      <c r="J5" s="8">
        <v>0.34</v>
      </c>
      <c r="K5" s="10">
        <v>0.27</v>
      </c>
    </row>
    <row r="6" spans="5:11" ht="12">
      <c r="E6" s="3" t="s">
        <v>3</v>
      </c>
      <c r="F6" s="4">
        <v>10</v>
      </c>
      <c r="G6" s="4">
        <v>16</v>
      </c>
      <c r="H6" s="4">
        <v>25</v>
      </c>
      <c r="I6" s="4">
        <v>35</v>
      </c>
      <c r="J6" s="4">
        <v>70</v>
      </c>
      <c r="K6" s="5">
        <v>95</v>
      </c>
    </row>
    <row r="7" spans="5:11" ht="12.75" thickBot="1">
      <c r="E7" s="11" t="s">
        <v>2</v>
      </c>
      <c r="F7" s="12">
        <v>2.695</v>
      </c>
      <c r="G7" s="12">
        <v>2.06</v>
      </c>
      <c r="H7" s="12">
        <v>1.38</v>
      </c>
      <c r="I7" s="12">
        <v>0.85</v>
      </c>
      <c r="J7" s="12">
        <v>0.46</v>
      </c>
      <c r="K7" s="13">
        <v>0.33</v>
      </c>
    </row>
    <row r="8" ht="12.75" thickBot="1"/>
    <row r="9" spans="1:11" ht="12" customHeight="1">
      <c r="A9" s="46" t="s">
        <v>4</v>
      </c>
      <c r="B9" s="47" t="s">
        <v>5</v>
      </c>
      <c r="C9" s="48" t="s">
        <v>6</v>
      </c>
      <c r="D9" s="137" t="s">
        <v>117</v>
      </c>
      <c r="E9" s="48" t="s">
        <v>7</v>
      </c>
      <c r="F9" s="48" t="s">
        <v>7</v>
      </c>
      <c r="G9" s="48" t="s">
        <v>8</v>
      </c>
      <c r="H9" s="48" t="s">
        <v>9</v>
      </c>
      <c r="I9" s="48" t="s">
        <v>10</v>
      </c>
      <c r="J9" s="48" t="s">
        <v>11</v>
      </c>
      <c r="K9" s="48" t="s">
        <v>119</v>
      </c>
    </row>
    <row r="10" spans="1:11" ht="44.25" customHeight="1" thickBot="1">
      <c r="A10" s="38" t="s">
        <v>12</v>
      </c>
      <c r="B10" s="39"/>
      <c r="C10" s="40" t="s">
        <v>13</v>
      </c>
      <c r="D10" s="138"/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</row>
    <row r="11" spans="1:12" ht="13.5" thickTop="1">
      <c r="A11" s="125" t="s">
        <v>21</v>
      </c>
      <c r="B11" s="112">
        <v>1</v>
      </c>
      <c r="C11" s="53" t="s">
        <v>176</v>
      </c>
      <c r="D11" s="139">
        <v>160</v>
      </c>
      <c r="E11" s="17" t="s">
        <v>22</v>
      </c>
      <c r="F11" s="17" t="s">
        <v>23</v>
      </c>
      <c r="G11" s="17">
        <v>9</v>
      </c>
      <c r="H11" s="17">
        <v>6.5</v>
      </c>
      <c r="I11" s="17">
        <v>4</v>
      </c>
      <c r="J11" s="17">
        <v>233</v>
      </c>
      <c r="K11" s="17">
        <v>222</v>
      </c>
      <c r="L11" s="65">
        <f>100*(J11*(G11+H11+I11)+J12*(G12+H12+I12))/(D11*1000)</f>
        <v>5.577437500000001</v>
      </c>
    </row>
    <row r="12" spans="1:11" ht="12">
      <c r="A12" s="126"/>
      <c r="B12" s="110"/>
      <c r="C12" s="53" t="s">
        <v>24</v>
      </c>
      <c r="D12" s="110"/>
      <c r="E12" s="16" t="s">
        <v>25</v>
      </c>
      <c r="F12" s="16" t="s">
        <v>23</v>
      </c>
      <c r="G12" s="17">
        <v>2.8</v>
      </c>
      <c r="H12" s="17">
        <v>9</v>
      </c>
      <c r="I12" s="17">
        <v>7</v>
      </c>
      <c r="J12" s="17">
        <v>233</v>
      </c>
      <c r="K12" s="17">
        <v>222</v>
      </c>
    </row>
    <row r="13" spans="1:12" ht="12.75">
      <c r="A13" s="126"/>
      <c r="B13" s="16">
        <v>2</v>
      </c>
      <c r="C13" s="51" t="s">
        <v>175</v>
      </c>
      <c r="D13" s="16">
        <v>400</v>
      </c>
      <c r="E13" s="16" t="s">
        <v>22</v>
      </c>
      <c r="F13" s="16" t="s">
        <v>25</v>
      </c>
      <c r="G13" s="16">
        <v>11</v>
      </c>
      <c r="H13" s="16">
        <v>19</v>
      </c>
      <c r="I13" s="16">
        <v>20</v>
      </c>
      <c r="J13" s="16">
        <v>233</v>
      </c>
      <c r="K13" s="16">
        <v>222</v>
      </c>
      <c r="L13" s="65">
        <f>100*(J13*(G13+H13+I13))/(D13*1000)</f>
        <v>2.9125</v>
      </c>
    </row>
    <row r="14" spans="1:12" ht="12.75" customHeight="1">
      <c r="A14" s="126"/>
      <c r="B14" s="111">
        <v>3</v>
      </c>
      <c r="C14" s="51" t="s">
        <v>174</v>
      </c>
      <c r="D14" s="111">
        <v>250</v>
      </c>
      <c r="E14" s="16" t="s">
        <v>22</v>
      </c>
      <c r="F14" s="16" t="s">
        <v>25</v>
      </c>
      <c r="G14" s="16">
        <v>30</v>
      </c>
      <c r="H14" s="16">
        <v>25</v>
      </c>
      <c r="I14" s="16">
        <v>21</v>
      </c>
      <c r="J14" s="16">
        <v>231</v>
      </c>
      <c r="K14" s="16">
        <v>220</v>
      </c>
      <c r="L14" s="65">
        <f>100*(J14*(G14+H14+I14)+J15*(G15+H15+I15)+J16*(G16+H16+I16))/(D14*1000)</f>
        <v>16.2992</v>
      </c>
    </row>
    <row r="15" spans="1:11" ht="12">
      <c r="A15" s="126"/>
      <c r="B15" s="111"/>
      <c r="C15" s="51" t="s">
        <v>24</v>
      </c>
      <c r="D15" s="117"/>
      <c r="E15" s="16" t="s">
        <v>22</v>
      </c>
      <c r="F15" s="16" t="s">
        <v>25</v>
      </c>
      <c r="G15" s="16">
        <v>19</v>
      </c>
      <c r="H15" s="16">
        <v>15</v>
      </c>
      <c r="I15" s="16">
        <v>20</v>
      </c>
      <c r="J15" s="16">
        <v>231</v>
      </c>
      <c r="K15" s="16">
        <v>220</v>
      </c>
    </row>
    <row r="16" spans="1:11" ht="12">
      <c r="A16" s="126"/>
      <c r="B16" s="111"/>
      <c r="C16" s="51" t="s">
        <v>26</v>
      </c>
      <c r="D16" s="117"/>
      <c r="E16" s="16" t="s">
        <v>25</v>
      </c>
      <c r="F16" s="16" t="s">
        <v>23</v>
      </c>
      <c r="G16" s="16">
        <v>9</v>
      </c>
      <c r="H16" s="16">
        <v>17</v>
      </c>
      <c r="I16" s="16">
        <v>20</v>
      </c>
      <c r="J16" s="16">
        <v>233</v>
      </c>
      <c r="K16" s="16">
        <v>221</v>
      </c>
    </row>
    <row r="17" spans="1:12" ht="12.75">
      <c r="A17" s="126"/>
      <c r="B17" s="109">
        <v>4</v>
      </c>
      <c r="C17" s="51" t="s">
        <v>173</v>
      </c>
      <c r="D17" s="111">
        <v>160</v>
      </c>
      <c r="E17" s="16" t="s">
        <v>22</v>
      </c>
      <c r="F17" s="16" t="s">
        <v>23</v>
      </c>
      <c r="G17" s="16">
        <v>10</v>
      </c>
      <c r="H17" s="16">
        <v>10</v>
      </c>
      <c r="I17" s="16">
        <v>19</v>
      </c>
      <c r="J17" s="16">
        <v>233</v>
      </c>
      <c r="K17" s="16">
        <v>222</v>
      </c>
      <c r="L17" s="65">
        <f>100*(J17*(G17+H17+I17)+J18*(G18+H18+I18))/(D17*1000)</f>
        <v>8.71125</v>
      </c>
    </row>
    <row r="18" spans="1:11" ht="12" customHeight="1">
      <c r="A18" s="126"/>
      <c r="B18" s="110"/>
      <c r="C18" s="51" t="s">
        <v>24</v>
      </c>
      <c r="D18" s="117"/>
      <c r="E18" s="16" t="s">
        <v>22</v>
      </c>
      <c r="F18" s="16" t="s">
        <v>23</v>
      </c>
      <c r="G18" s="16">
        <v>5</v>
      </c>
      <c r="H18" s="16">
        <v>4</v>
      </c>
      <c r="I18" s="16">
        <v>12</v>
      </c>
      <c r="J18" s="16">
        <v>231</v>
      </c>
      <c r="K18" s="16">
        <v>221</v>
      </c>
    </row>
    <row r="19" spans="1:12" ht="12" customHeight="1">
      <c r="A19" s="126"/>
      <c r="B19" s="109">
        <v>5</v>
      </c>
      <c r="C19" s="51" t="s">
        <v>172</v>
      </c>
      <c r="D19" s="111">
        <v>630</v>
      </c>
      <c r="E19" s="16" t="s">
        <v>22</v>
      </c>
      <c r="F19" s="16" t="s">
        <v>23</v>
      </c>
      <c r="G19" s="16">
        <v>6.3</v>
      </c>
      <c r="H19" s="16">
        <v>3</v>
      </c>
      <c r="I19" s="16">
        <v>10.5</v>
      </c>
      <c r="J19" s="16">
        <v>236</v>
      </c>
      <c r="K19" s="16">
        <v>222</v>
      </c>
      <c r="L19" s="65">
        <f>100*(J19*(G19+H19+I19)+J20*(G20+H20+I20))/(D19*1000)</f>
        <v>1.9154285714285715</v>
      </c>
    </row>
    <row r="20" spans="1:11" ht="12" customHeight="1">
      <c r="A20" s="126"/>
      <c r="B20" s="110"/>
      <c r="C20" s="51" t="s">
        <v>24</v>
      </c>
      <c r="D20" s="117"/>
      <c r="E20" s="16" t="s">
        <v>22</v>
      </c>
      <c r="F20" s="16" t="s">
        <v>23</v>
      </c>
      <c r="G20" s="16">
        <v>7.2</v>
      </c>
      <c r="H20" s="16">
        <v>14</v>
      </c>
      <c r="I20" s="16">
        <v>10</v>
      </c>
      <c r="J20" s="16">
        <v>237</v>
      </c>
      <c r="K20" s="16">
        <v>222</v>
      </c>
    </row>
    <row r="21" spans="1:12" ht="12.75" customHeight="1">
      <c r="A21" s="126"/>
      <c r="B21" s="109">
        <v>6</v>
      </c>
      <c r="C21" s="51" t="s">
        <v>171</v>
      </c>
      <c r="D21" s="111">
        <v>160</v>
      </c>
      <c r="E21" s="16" t="s">
        <v>22</v>
      </c>
      <c r="F21" s="16" t="s">
        <v>23</v>
      </c>
      <c r="G21" s="16">
        <v>26</v>
      </c>
      <c r="H21" s="16">
        <v>15.4</v>
      </c>
      <c r="I21" s="16">
        <v>20.4</v>
      </c>
      <c r="J21" s="16">
        <v>234</v>
      </c>
      <c r="K21" s="16">
        <v>222</v>
      </c>
      <c r="L21" s="65">
        <f>100*(J21*(G21+H21+I21)+J22*(G22+H22+I22))/(D21*1000)</f>
        <v>11.7614375</v>
      </c>
    </row>
    <row r="22" spans="1:11" ht="12.75" customHeight="1">
      <c r="A22" s="126"/>
      <c r="B22" s="110"/>
      <c r="C22" s="51" t="s">
        <v>24</v>
      </c>
      <c r="D22" s="111"/>
      <c r="E22" s="16" t="s">
        <v>22</v>
      </c>
      <c r="F22" s="16" t="s">
        <v>23</v>
      </c>
      <c r="G22" s="16">
        <v>7.3</v>
      </c>
      <c r="H22" s="16">
        <v>5</v>
      </c>
      <c r="I22" s="16">
        <v>6.4</v>
      </c>
      <c r="J22" s="16">
        <v>233</v>
      </c>
      <c r="K22" s="16">
        <v>223</v>
      </c>
    </row>
    <row r="23" spans="1:12" ht="12.75" customHeight="1">
      <c r="A23" s="126"/>
      <c r="B23" s="109">
        <v>7</v>
      </c>
      <c r="C23" s="51" t="s">
        <v>170</v>
      </c>
      <c r="D23" s="111">
        <v>250</v>
      </c>
      <c r="E23" s="16" t="s">
        <v>22</v>
      </c>
      <c r="F23" s="16" t="s">
        <v>25</v>
      </c>
      <c r="G23" s="16">
        <v>2</v>
      </c>
      <c r="H23" s="16">
        <v>13</v>
      </c>
      <c r="I23" s="16">
        <v>11</v>
      </c>
      <c r="J23" s="16">
        <v>233</v>
      </c>
      <c r="K23" s="16">
        <v>224</v>
      </c>
      <c r="L23" s="65">
        <f>100*(J23*(G23+H23+I23)+J24*(G24+H24+I24)+J25*(G25+H25+I25))/(D23*1000)</f>
        <v>5.3624</v>
      </c>
    </row>
    <row r="24" spans="1:11" ht="12.75" customHeight="1">
      <c r="A24" s="126"/>
      <c r="B24" s="112"/>
      <c r="C24" s="51" t="s">
        <v>24</v>
      </c>
      <c r="D24" s="117"/>
      <c r="E24" s="16" t="s">
        <v>22</v>
      </c>
      <c r="F24" s="16" t="s">
        <v>25</v>
      </c>
      <c r="G24" s="16">
        <v>1.8</v>
      </c>
      <c r="H24" s="16">
        <v>8</v>
      </c>
      <c r="I24" s="16">
        <v>7</v>
      </c>
      <c r="J24" s="16">
        <v>233</v>
      </c>
      <c r="K24" s="16">
        <v>223</v>
      </c>
    </row>
    <row r="25" spans="1:11" ht="12.75" customHeight="1">
      <c r="A25" s="126"/>
      <c r="B25" s="110"/>
      <c r="C25" s="51" t="s">
        <v>26</v>
      </c>
      <c r="D25" s="117"/>
      <c r="E25" s="16" t="s">
        <v>22</v>
      </c>
      <c r="F25" s="16" t="s">
        <v>25</v>
      </c>
      <c r="G25" s="16">
        <v>6</v>
      </c>
      <c r="H25" s="16">
        <v>7.8</v>
      </c>
      <c r="I25" s="16">
        <v>1</v>
      </c>
      <c r="J25" s="16">
        <v>232</v>
      </c>
      <c r="K25" s="16">
        <v>220</v>
      </c>
    </row>
    <row r="26" spans="1:12" ht="12.75" customHeight="1">
      <c r="A26" s="126"/>
      <c r="B26" s="113">
        <v>8</v>
      </c>
      <c r="C26" s="51" t="s">
        <v>169</v>
      </c>
      <c r="D26" s="111">
        <v>250</v>
      </c>
      <c r="E26" s="16" t="s">
        <v>25</v>
      </c>
      <c r="F26" s="16" t="s">
        <v>23</v>
      </c>
      <c r="G26" s="16">
        <v>3</v>
      </c>
      <c r="H26" s="16">
        <v>3</v>
      </c>
      <c r="I26" s="16">
        <v>11</v>
      </c>
      <c r="J26" s="16">
        <v>237</v>
      </c>
      <c r="K26" s="16">
        <v>222</v>
      </c>
      <c r="L26" s="65">
        <f>100*(J26*(G26+H26+I26)+J27*(G27+H27+I27))/(D26*1000)</f>
        <v>3.8016800000000006</v>
      </c>
    </row>
    <row r="27" spans="1:11" ht="12.75" customHeight="1">
      <c r="A27" s="126"/>
      <c r="B27" s="114"/>
      <c r="C27" s="51" t="s">
        <v>24</v>
      </c>
      <c r="D27" s="117"/>
      <c r="E27" s="16" t="s">
        <v>22</v>
      </c>
      <c r="F27" s="16" t="s">
        <v>23</v>
      </c>
      <c r="G27" s="16">
        <v>8</v>
      </c>
      <c r="H27" s="16">
        <v>11.2</v>
      </c>
      <c r="I27" s="16">
        <v>4</v>
      </c>
      <c r="J27" s="16">
        <v>236</v>
      </c>
      <c r="K27" s="16">
        <v>222</v>
      </c>
    </row>
    <row r="28" spans="1:12" ht="12.75">
      <c r="A28" s="126"/>
      <c r="B28" s="16">
        <v>9</v>
      </c>
      <c r="C28" s="51" t="s">
        <v>168</v>
      </c>
      <c r="D28" s="16">
        <v>160</v>
      </c>
      <c r="E28" s="16" t="s">
        <v>22</v>
      </c>
      <c r="F28" s="16" t="s">
        <v>23</v>
      </c>
      <c r="G28" s="16">
        <v>2.4</v>
      </c>
      <c r="H28" s="16">
        <v>9</v>
      </c>
      <c r="I28" s="16">
        <v>13.2</v>
      </c>
      <c r="J28" s="16">
        <v>230</v>
      </c>
      <c r="K28" s="16">
        <v>222</v>
      </c>
      <c r="L28" s="65">
        <f>100*(J28*(G28+H28+I28))/(D28*1000)</f>
        <v>3.53625</v>
      </c>
    </row>
    <row r="29" spans="1:12" ht="12.75">
      <c r="A29" s="126"/>
      <c r="B29" s="16">
        <v>10</v>
      </c>
      <c r="C29" s="51" t="s">
        <v>167</v>
      </c>
      <c r="D29" s="16">
        <v>160</v>
      </c>
      <c r="E29" s="16" t="s">
        <v>22</v>
      </c>
      <c r="F29" s="16" t="s">
        <v>25</v>
      </c>
      <c r="G29" s="16">
        <v>20</v>
      </c>
      <c r="H29" s="16">
        <v>29.5</v>
      </c>
      <c r="I29" s="16">
        <v>16.7</v>
      </c>
      <c r="J29" s="16">
        <v>234</v>
      </c>
      <c r="K29" s="16">
        <v>221</v>
      </c>
      <c r="L29" s="65">
        <f>100*(J29*(G29+H29+I29))/(D29*1000)</f>
        <v>9.68175</v>
      </c>
    </row>
    <row r="30" spans="1:12" ht="12.75" customHeight="1">
      <c r="A30" s="126"/>
      <c r="B30" s="115">
        <v>11</v>
      </c>
      <c r="C30" s="52" t="s">
        <v>183</v>
      </c>
      <c r="D30" s="111">
        <v>160</v>
      </c>
      <c r="E30" s="16" t="s">
        <v>22</v>
      </c>
      <c r="F30" s="16" t="s">
        <v>25</v>
      </c>
      <c r="G30" s="16">
        <v>4.8</v>
      </c>
      <c r="H30" s="16">
        <v>8</v>
      </c>
      <c r="I30" s="16">
        <v>19</v>
      </c>
      <c r="J30" s="16">
        <v>236</v>
      </c>
      <c r="K30" s="16">
        <v>222</v>
      </c>
      <c r="L30" s="65">
        <f>100*(J30*(G30+H30+I30)+J31*(G31+H31+I31))/(D30*1000)</f>
        <v>8.538625</v>
      </c>
    </row>
    <row r="31" spans="1:11" ht="12.75" customHeight="1">
      <c r="A31" s="126"/>
      <c r="B31" s="116"/>
      <c r="C31" s="51" t="s">
        <v>46</v>
      </c>
      <c r="D31" s="111"/>
      <c r="E31" s="16" t="s">
        <v>22</v>
      </c>
      <c r="F31" s="16" t="s">
        <v>25</v>
      </c>
      <c r="G31" s="16">
        <v>4</v>
      </c>
      <c r="H31" s="16">
        <v>10</v>
      </c>
      <c r="I31" s="16">
        <v>12.2</v>
      </c>
      <c r="J31" s="16">
        <v>235</v>
      </c>
      <c r="K31" s="16">
        <v>226</v>
      </c>
    </row>
    <row r="32" spans="1:12" ht="12.75">
      <c r="A32" s="126"/>
      <c r="B32" s="16">
        <v>12</v>
      </c>
      <c r="C32" s="51" t="s">
        <v>166</v>
      </c>
      <c r="D32" s="16">
        <v>250</v>
      </c>
      <c r="E32" s="16" t="s">
        <v>22</v>
      </c>
      <c r="F32" s="16" t="s">
        <v>23</v>
      </c>
      <c r="G32" s="16">
        <v>4.5</v>
      </c>
      <c r="H32" s="16">
        <v>2</v>
      </c>
      <c r="I32" s="16">
        <v>3.3</v>
      </c>
      <c r="J32" s="16">
        <v>234</v>
      </c>
      <c r="K32" s="16">
        <v>224</v>
      </c>
      <c r="L32" s="65">
        <f>100*(J32*(G32+H32+I32))/(D32*1000)</f>
        <v>0.9172800000000001</v>
      </c>
    </row>
    <row r="33" spans="1:12" ht="13.5" thickBot="1">
      <c r="A33" s="128"/>
      <c r="B33" s="16">
        <v>13</v>
      </c>
      <c r="C33" s="54" t="s">
        <v>164</v>
      </c>
      <c r="D33" s="18">
        <v>250</v>
      </c>
      <c r="E33" s="18" t="s">
        <v>22</v>
      </c>
      <c r="F33" s="18" t="s">
        <v>25</v>
      </c>
      <c r="G33" s="18">
        <v>9.1</v>
      </c>
      <c r="H33" s="18">
        <v>18</v>
      </c>
      <c r="I33" s="18">
        <v>6</v>
      </c>
      <c r="J33" s="18">
        <v>231</v>
      </c>
      <c r="K33" s="18">
        <v>221</v>
      </c>
      <c r="L33" s="65">
        <f>100*(J33*(G33+H33+I33))/(D33*1000)</f>
        <v>3.05844</v>
      </c>
    </row>
    <row r="34" spans="1:12" ht="13.5" thickTop="1">
      <c r="A34" s="119" t="s">
        <v>90</v>
      </c>
      <c r="B34" s="109">
        <v>14</v>
      </c>
      <c r="C34" s="55" t="s">
        <v>165</v>
      </c>
      <c r="D34" s="131">
        <v>160</v>
      </c>
      <c r="E34" s="37" t="s">
        <v>22</v>
      </c>
      <c r="F34" s="37" t="s">
        <v>22</v>
      </c>
      <c r="G34" s="37">
        <v>7</v>
      </c>
      <c r="H34" s="37">
        <v>9</v>
      </c>
      <c r="I34" s="37">
        <v>8.5</v>
      </c>
      <c r="J34" s="37">
        <v>230</v>
      </c>
      <c r="K34" s="37">
        <v>224</v>
      </c>
      <c r="L34" s="65">
        <f>100*(J34*(G34+H34+I34)+J35*(G35+H35+I35))/(D34*1000)</f>
        <v>6.87125</v>
      </c>
    </row>
    <row r="35" spans="1:11" ht="12">
      <c r="A35" s="126"/>
      <c r="B35" s="110"/>
      <c r="C35" s="51" t="s">
        <v>24</v>
      </c>
      <c r="D35" s="117"/>
      <c r="E35" s="16" t="s">
        <v>22</v>
      </c>
      <c r="F35" s="16" t="s">
        <v>25</v>
      </c>
      <c r="G35" s="16">
        <v>7.5</v>
      </c>
      <c r="H35" s="16">
        <v>6</v>
      </c>
      <c r="I35" s="16">
        <v>9.8</v>
      </c>
      <c r="J35" s="16">
        <v>230</v>
      </c>
      <c r="K35" s="16">
        <v>222</v>
      </c>
    </row>
    <row r="36" spans="1:12" ht="12.75" customHeight="1">
      <c r="A36" s="126"/>
      <c r="B36" s="109">
        <v>15</v>
      </c>
      <c r="C36" s="51" t="s">
        <v>163</v>
      </c>
      <c r="D36" s="111">
        <v>160</v>
      </c>
      <c r="E36" s="16" t="s">
        <v>22</v>
      </c>
      <c r="F36" s="16" t="s">
        <v>25</v>
      </c>
      <c r="G36" s="16">
        <v>3</v>
      </c>
      <c r="H36" s="16">
        <v>9</v>
      </c>
      <c r="I36" s="16">
        <v>10</v>
      </c>
      <c r="J36" s="16">
        <v>231</v>
      </c>
      <c r="K36" s="16">
        <v>221</v>
      </c>
      <c r="L36" s="65">
        <f>100*(J36*(G36+H36+I36)+J37*(G37+H37+I37))/(D36*1000)</f>
        <v>8.63875</v>
      </c>
    </row>
    <row r="37" spans="1:11" ht="12">
      <c r="A37" s="126"/>
      <c r="B37" s="110"/>
      <c r="C37" s="51" t="s">
        <v>24</v>
      </c>
      <c r="D37" s="117"/>
      <c r="E37" s="16" t="s">
        <v>22</v>
      </c>
      <c r="F37" s="16" t="s">
        <v>25</v>
      </c>
      <c r="G37" s="16">
        <v>11</v>
      </c>
      <c r="H37" s="16">
        <v>17</v>
      </c>
      <c r="I37" s="16">
        <v>10</v>
      </c>
      <c r="J37" s="16">
        <v>230</v>
      </c>
      <c r="K37" s="16">
        <v>220</v>
      </c>
    </row>
    <row r="38" spans="1:12" ht="12.75" customHeight="1">
      <c r="A38" s="126"/>
      <c r="B38" s="109">
        <v>16</v>
      </c>
      <c r="C38" s="51" t="s">
        <v>162</v>
      </c>
      <c r="D38" s="111">
        <v>250</v>
      </c>
      <c r="E38" s="16" t="s">
        <v>22</v>
      </c>
      <c r="F38" s="16" t="s">
        <v>23</v>
      </c>
      <c r="G38" s="16">
        <v>6.7</v>
      </c>
      <c r="H38" s="16">
        <v>10</v>
      </c>
      <c r="I38" s="16">
        <v>8</v>
      </c>
      <c r="J38" s="16">
        <v>235</v>
      </c>
      <c r="K38" s="16">
        <v>224</v>
      </c>
      <c r="L38" s="65">
        <f>100*(J38*(G38+H38+I38)+J39*(G39+H39+I39))/(D38*1000)</f>
        <v>5.1418</v>
      </c>
    </row>
    <row r="39" spans="1:11" ht="12">
      <c r="A39" s="126"/>
      <c r="B39" s="110"/>
      <c r="C39" s="51" t="s">
        <v>24</v>
      </c>
      <c r="D39" s="117"/>
      <c r="E39" s="16" t="s">
        <v>22</v>
      </c>
      <c r="F39" s="16" t="s">
        <v>23</v>
      </c>
      <c r="G39" s="16">
        <v>9</v>
      </c>
      <c r="H39" s="16">
        <v>10</v>
      </c>
      <c r="I39" s="16">
        <v>11</v>
      </c>
      <c r="J39" s="16">
        <v>235</v>
      </c>
      <c r="K39" s="16">
        <v>224</v>
      </c>
    </row>
    <row r="40" spans="1:12" ht="12.75" customHeight="1">
      <c r="A40" s="126"/>
      <c r="B40" s="109">
        <v>17</v>
      </c>
      <c r="C40" s="51" t="s">
        <v>161</v>
      </c>
      <c r="D40" s="111">
        <v>160</v>
      </c>
      <c r="E40" s="16" t="s">
        <v>25</v>
      </c>
      <c r="F40" s="16" t="s">
        <v>23</v>
      </c>
      <c r="G40" s="16">
        <v>7.4</v>
      </c>
      <c r="H40" s="16">
        <v>14</v>
      </c>
      <c r="I40" s="16">
        <v>10</v>
      </c>
      <c r="J40" s="16">
        <v>231</v>
      </c>
      <c r="K40" s="16">
        <v>221</v>
      </c>
      <c r="L40" s="65">
        <f>100*(J40*(G40+H40+I40)+J41*(G41+H41+I41))/(D40*1000)</f>
        <v>10.452750000000002</v>
      </c>
    </row>
    <row r="41" spans="1:11" ht="12">
      <c r="A41" s="126"/>
      <c r="B41" s="110"/>
      <c r="C41" s="51" t="s">
        <v>24</v>
      </c>
      <c r="D41" s="117"/>
      <c r="E41" s="16" t="s">
        <v>25</v>
      </c>
      <c r="F41" s="16" t="s">
        <v>23</v>
      </c>
      <c r="G41" s="16">
        <v>15</v>
      </c>
      <c r="H41" s="16">
        <v>12</v>
      </c>
      <c r="I41" s="16">
        <v>14</v>
      </c>
      <c r="J41" s="16">
        <v>231</v>
      </c>
      <c r="K41" s="16">
        <v>223</v>
      </c>
    </row>
    <row r="42" spans="1:12" ht="12.75" customHeight="1">
      <c r="A42" s="126"/>
      <c r="B42" s="109">
        <v>18</v>
      </c>
      <c r="C42" s="51" t="s">
        <v>160</v>
      </c>
      <c r="D42" s="111">
        <v>100</v>
      </c>
      <c r="E42" s="16" t="s">
        <v>22</v>
      </c>
      <c r="F42" s="16" t="s">
        <v>25</v>
      </c>
      <c r="G42" s="16">
        <v>17</v>
      </c>
      <c r="H42" s="16">
        <v>9.8</v>
      </c>
      <c r="I42" s="16">
        <v>10</v>
      </c>
      <c r="J42" s="16">
        <v>231</v>
      </c>
      <c r="K42" s="16">
        <v>222</v>
      </c>
      <c r="L42" s="65">
        <f>100*(J42*(G42+H42+I42)+J43*(G43+H43+I43))/(D42*1000)</f>
        <v>15.6768</v>
      </c>
    </row>
    <row r="43" spans="1:11" ht="12">
      <c r="A43" s="126"/>
      <c r="B43" s="110"/>
      <c r="C43" s="51" t="s">
        <v>24</v>
      </c>
      <c r="D43" s="117"/>
      <c r="E43" s="16" t="s">
        <v>22</v>
      </c>
      <c r="F43" s="16" t="s">
        <v>25</v>
      </c>
      <c r="G43" s="16">
        <v>9.4</v>
      </c>
      <c r="H43" s="16">
        <v>11</v>
      </c>
      <c r="I43" s="16">
        <v>10.8</v>
      </c>
      <c r="J43" s="16">
        <v>230</v>
      </c>
      <c r="K43" s="16">
        <v>221</v>
      </c>
    </row>
    <row r="44" spans="1:12" ht="12.75" customHeight="1">
      <c r="A44" s="126"/>
      <c r="B44" s="109">
        <v>19</v>
      </c>
      <c r="C44" s="51" t="s">
        <v>159</v>
      </c>
      <c r="D44" s="111">
        <v>100</v>
      </c>
      <c r="E44" s="16" t="s">
        <v>22</v>
      </c>
      <c r="F44" s="16" t="s">
        <v>22</v>
      </c>
      <c r="G44" s="16">
        <v>16</v>
      </c>
      <c r="H44" s="16">
        <v>20</v>
      </c>
      <c r="I44" s="16">
        <v>19</v>
      </c>
      <c r="J44" s="16">
        <v>230</v>
      </c>
      <c r="K44" s="16">
        <v>224</v>
      </c>
      <c r="L44" s="65">
        <f>100*(J44*(G44+H44+I44)+J45*(G45+H45+I45))/(D44*1000)</f>
        <v>27.3878</v>
      </c>
    </row>
    <row r="45" spans="1:11" ht="12">
      <c r="A45" s="126"/>
      <c r="B45" s="110"/>
      <c r="C45" s="51" t="s">
        <v>24</v>
      </c>
      <c r="D45" s="117"/>
      <c r="E45" s="16" t="s">
        <v>22</v>
      </c>
      <c r="F45" s="16" t="s">
        <v>22</v>
      </c>
      <c r="G45" s="16">
        <v>20</v>
      </c>
      <c r="H45" s="16">
        <v>19</v>
      </c>
      <c r="I45" s="16">
        <v>24.8</v>
      </c>
      <c r="J45" s="16">
        <v>231</v>
      </c>
      <c r="K45" s="16">
        <v>223</v>
      </c>
    </row>
    <row r="46" spans="1:12" ht="12.75" customHeight="1">
      <c r="A46" s="126"/>
      <c r="B46" s="109">
        <v>20</v>
      </c>
      <c r="C46" s="51" t="s">
        <v>158</v>
      </c>
      <c r="D46" s="111">
        <v>100</v>
      </c>
      <c r="E46" s="16" t="s">
        <v>22</v>
      </c>
      <c r="F46" s="16" t="s">
        <v>25</v>
      </c>
      <c r="G46" s="16">
        <v>13</v>
      </c>
      <c r="H46" s="16">
        <v>15</v>
      </c>
      <c r="I46" s="16">
        <v>20</v>
      </c>
      <c r="J46" s="16">
        <v>234</v>
      </c>
      <c r="K46" s="16">
        <v>220</v>
      </c>
      <c r="L46" s="65">
        <f>100*(J46*(G46+H46+I46)+J47*(G47+H47+I47))/(D46*1000)</f>
        <v>28.7536</v>
      </c>
    </row>
    <row r="47" spans="1:11" ht="12">
      <c r="A47" s="126"/>
      <c r="B47" s="110"/>
      <c r="C47" s="51" t="s">
        <v>24</v>
      </c>
      <c r="D47" s="117"/>
      <c r="E47" s="16" t="s">
        <v>22</v>
      </c>
      <c r="F47" s="16" t="s">
        <v>22</v>
      </c>
      <c r="G47" s="16">
        <v>29</v>
      </c>
      <c r="H47" s="16">
        <v>22</v>
      </c>
      <c r="I47" s="16">
        <v>24.2</v>
      </c>
      <c r="J47" s="16">
        <v>233</v>
      </c>
      <c r="K47" s="16">
        <v>220</v>
      </c>
    </row>
    <row r="48" spans="1:12" ht="12.75" customHeight="1">
      <c r="A48" s="126"/>
      <c r="B48" s="109">
        <v>21</v>
      </c>
      <c r="C48" s="51" t="s">
        <v>157</v>
      </c>
      <c r="D48" s="111">
        <v>160</v>
      </c>
      <c r="E48" s="16" t="s">
        <v>22</v>
      </c>
      <c r="F48" s="16" t="s">
        <v>22</v>
      </c>
      <c r="G48" s="16">
        <v>11</v>
      </c>
      <c r="H48" s="16">
        <v>10</v>
      </c>
      <c r="I48" s="16">
        <v>20.2</v>
      </c>
      <c r="J48" s="16">
        <v>233</v>
      </c>
      <c r="K48" s="16">
        <v>222</v>
      </c>
      <c r="L48" s="65">
        <f>100*(J48*(G48+H48+I48)+J49*(G49+H49+I49))/(D48*1000)</f>
        <v>15.5285</v>
      </c>
    </row>
    <row r="49" spans="1:11" ht="12" customHeight="1">
      <c r="A49" s="126"/>
      <c r="B49" s="110"/>
      <c r="C49" s="51" t="s">
        <v>24</v>
      </c>
      <c r="D49" s="117"/>
      <c r="E49" s="16" t="s">
        <v>22</v>
      </c>
      <c r="F49" s="16" t="s">
        <v>25</v>
      </c>
      <c r="G49" s="16">
        <v>17</v>
      </c>
      <c r="H49" s="16">
        <v>27</v>
      </c>
      <c r="I49" s="16">
        <v>22</v>
      </c>
      <c r="J49" s="16">
        <v>231</v>
      </c>
      <c r="K49" s="16">
        <v>221</v>
      </c>
    </row>
    <row r="50" spans="1:12" ht="12.75" customHeight="1">
      <c r="A50" s="126"/>
      <c r="B50" s="109">
        <v>22</v>
      </c>
      <c r="C50" s="51" t="s">
        <v>156</v>
      </c>
      <c r="D50" s="111">
        <v>160</v>
      </c>
      <c r="E50" s="16" t="s">
        <v>22</v>
      </c>
      <c r="F50" s="16" t="s">
        <v>22</v>
      </c>
      <c r="G50" s="16">
        <v>26</v>
      </c>
      <c r="H50" s="16">
        <v>20</v>
      </c>
      <c r="I50" s="16">
        <v>31</v>
      </c>
      <c r="J50" s="16">
        <v>232</v>
      </c>
      <c r="K50" s="16">
        <v>220</v>
      </c>
      <c r="L50" s="65">
        <f>100*(J50*(G50+H50+I50)+J51*(G51+H51+I51))/(D50*1000)</f>
        <v>23.78</v>
      </c>
    </row>
    <row r="51" spans="1:11" ht="12">
      <c r="A51" s="126"/>
      <c r="B51" s="110"/>
      <c r="C51" s="51" t="s">
        <v>24</v>
      </c>
      <c r="D51" s="117"/>
      <c r="E51" s="16" t="s">
        <v>22</v>
      </c>
      <c r="F51" s="16" t="s">
        <v>22</v>
      </c>
      <c r="G51" s="16">
        <v>27</v>
      </c>
      <c r="H51" s="16">
        <v>31</v>
      </c>
      <c r="I51" s="16">
        <v>29</v>
      </c>
      <c r="J51" s="16">
        <v>232</v>
      </c>
      <c r="K51" s="16">
        <v>222</v>
      </c>
    </row>
    <row r="52" spans="1:12" ht="12.75" customHeight="1">
      <c r="A52" s="126"/>
      <c r="B52" s="109">
        <v>23</v>
      </c>
      <c r="C52" s="51" t="s">
        <v>155</v>
      </c>
      <c r="D52" s="111">
        <v>250</v>
      </c>
      <c r="E52" s="16" t="s">
        <v>22</v>
      </c>
      <c r="F52" s="16" t="s">
        <v>22</v>
      </c>
      <c r="G52" s="16">
        <v>20</v>
      </c>
      <c r="H52" s="16">
        <v>31</v>
      </c>
      <c r="I52" s="16">
        <v>30</v>
      </c>
      <c r="J52" s="16">
        <v>235</v>
      </c>
      <c r="K52" s="16">
        <v>222</v>
      </c>
      <c r="L52" s="65">
        <f>100*(J52*(G52+H52+I52)+J53*(G53+H53+I53)+J54*(G54+H54+I54)+J55*(G55+H55+I55))/(D52*1000)</f>
        <v>34.68792</v>
      </c>
    </row>
    <row r="53" spans="1:11" ht="12">
      <c r="A53" s="126"/>
      <c r="B53" s="112"/>
      <c r="C53" s="51" t="s">
        <v>24</v>
      </c>
      <c r="D53" s="117"/>
      <c r="E53" s="16" t="s">
        <v>22</v>
      </c>
      <c r="F53" s="16" t="s">
        <v>22</v>
      </c>
      <c r="G53" s="16">
        <v>30.4</v>
      </c>
      <c r="H53" s="16">
        <v>28.7</v>
      </c>
      <c r="I53" s="16">
        <v>26.7</v>
      </c>
      <c r="J53" s="16">
        <v>236</v>
      </c>
      <c r="K53" s="16">
        <v>222</v>
      </c>
    </row>
    <row r="54" spans="1:11" ht="12">
      <c r="A54" s="126"/>
      <c r="B54" s="112"/>
      <c r="C54" s="51" t="s">
        <v>26</v>
      </c>
      <c r="D54" s="117"/>
      <c r="E54" s="16" t="s">
        <v>22</v>
      </c>
      <c r="F54" s="16" t="s">
        <v>22</v>
      </c>
      <c r="G54" s="16">
        <v>34</v>
      </c>
      <c r="H54" s="16">
        <v>29</v>
      </c>
      <c r="I54" s="16">
        <v>37</v>
      </c>
      <c r="J54" s="16">
        <v>236</v>
      </c>
      <c r="K54" s="16">
        <v>221</v>
      </c>
    </row>
    <row r="55" spans="1:11" ht="12" customHeight="1">
      <c r="A55" s="126"/>
      <c r="B55" s="110"/>
      <c r="C55" s="51" t="s">
        <v>116</v>
      </c>
      <c r="D55" s="117"/>
      <c r="E55" s="16" t="s">
        <v>22</v>
      </c>
      <c r="F55" s="16" t="s">
        <v>22</v>
      </c>
      <c r="G55" s="16">
        <v>38</v>
      </c>
      <c r="H55" s="16">
        <v>30</v>
      </c>
      <c r="I55" s="16">
        <v>33</v>
      </c>
      <c r="J55" s="16">
        <v>236</v>
      </c>
      <c r="K55" s="16">
        <v>221</v>
      </c>
    </row>
    <row r="56" spans="1:12" ht="12" customHeight="1">
      <c r="A56" s="126"/>
      <c r="B56" s="109">
        <v>24</v>
      </c>
      <c r="C56" s="51" t="s">
        <v>154</v>
      </c>
      <c r="D56" s="111">
        <v>160</v>
      </c>
      <c r="E56" s="16" t="s">
        <v>22</v>
      </c>
      <c r="F56" s="16" t="s">
        <v>22</v>
      </c>
      <c r="G56" s="16">
        <v>50</v>
      </c>
      <c r="H56" s="16">
        <v>39</v>
      </c>
      <c r="I56" s="16">
        <v>45</v>
      </c>
      <c r="J56" s="16">
        <v>235</v>
      </c>
      <c r="K56" s="16">
        <v>220</v>
      </c>
      <c r="L56" s="65">
        <f>100*(J56*(G56+H56+I56)+J57*(G57+H57+I57))/(D56*1000)</f>
        <v>39.1325</v>
      </c>
    </row>
    <row r="57" spans="1:11" ht="12" customHeight="1">
      <c r="A57" s="126"/>
      <c r="B57" s="110"/>
      <c r="C57" s="51" t="s">
        <v>24</v>
      </c>
      <c r="D57" s="117"/>
      <c r="E57" s="16" t="s">
        <v>22</v>
      </c>
      <c r="F57" s="16" t="s">
        <v>22</v>
      </c>
      <c r="G57" s="16">
        <v>40</v>
      </c>
      <c r="H57" s="16">
        <v>50</v>
      </c>
      <c r="I57" s="16">
        <v>43</v>
      </c>
      <c r="J57" s="16">
        <v>234</v>
      </c>
      <c r="K57" s="16">
        <v>220</v>
      </c>
    </row>
    <row r="58" spans="1:12" ht="12.75" customHeight="1">
      <c r="A58" s="126"/>
      <c r="B58" s="109">
        <v>25</v>
      </c>
      <c r="C58" s="51" t="s">
        <v>152</v>
      </c>
      <c r="D58" s="109">
        <v>160</v>
      </c>
      <c r="E58" s="16" t="s">
        <v>22</v>
      </c>
      <c r="F58" s="16" t="s">
        <v>22</v>
      </c>
      <c r="G58" s="16">
        <v>6</v>
      </c>
      <c r="H58" s="16">
        <v>8</v>
      </c>
      <c r="I58" s="16">
        <v>1</v>
      </c>
      <c r="J58" s="16">
        <v>233</v>
      </c>
      <c r="K58" s="16">
        <v>220</v>
      </c>
      <c r="L58" s="65">
        <f>100*(J58*(G58+H58+I58)+J59*(G59+H59+I59))/(D58*1000)</f>
        <v>5.2861875000000005</v>
      </c>
    </row>
    <row r="59" spans="1:11" ht="12">
      <c r="A59" s="126"/>
      <c r="B59" s="110"/>
      <c r="C59" s="51" t="s">
        <v>24</v>
      </c>
      <c r="D59" s="110"/>
      <c r="E59" s="16" t="s">
        <v>22</v>
      </c>
      <c r="F59" s="16" t="s">
        <v>22</v>
      </c>
      <c r="G59" s="15">
        <v>9</v>
      </c>
      <c r="H59" s="15">
        <v>4.3</v>
      </c>
      <c r="I59" s="15">
        <v>8</v>
      </c>
      <c r="J59" s="15">
        <v>233</v>
      </c>
      <c r="K59" s="15">
        <v>222</v>
      </c>
    </row>
    <row r="60" spans="1:12" ht="12.75" customHeight="1">
      <c r="A60" s="126"/>
      <c r="B60" s="109">
        <v>26</v>
      </c>
      <c r="C60" s="51" t="s">
        <v>177</v>
      </c>
      <c r="D60" s="109">
        <v>250</v>
      </c>
      <c r="E60" s="16" t="s">
        <v>22</v>
      </c>
      <c r="F60" s="16" t="s">
        <v>22</v>
      </c>
      <c r="G60" s="15">
        <v>10</v>
      </c>
      <c r="H60" s="15">
        <v>6.4</v>
      </c>
      <c r="I60" s="15">
        <v>8</v>
      </c>
      <c r="J60" s="15">
        <v>236</v>
      </c>
      <c r="K60" s="15">
        <v>221</v>
      </c>
      <c r="L60" s="65">
        <f>100*(J60*(G60+H60+I60)+J61*(G61+H61+I61))/(D60*1000)</f>
        <v>4.3424</v>
      </c>
    </row>
    <row r="61" spans="1:11" ht="12">
      <c r="A61" s="126"/>
      <c r="B61" s="110"/>
      <c r="C61" s="51" t="s">
        <v>24</v>
      </c>
      <c r="D61" s="110"/>
      <c r="E61" s="16" t="s">
        <v>22</v>
      </c>
      <c r="F61" s="16" t="s">
        <v>22</v>
      </c>
      <c r="G61" s="15">
        <v>5</v>
      </c>
      <c r="H61" s="15">
        <v>2.8</v>
      </c>
      <c r="I61" s="15">
        <v>13.8</v>
      </c>
      <c r="J61" s="15">
        <v>236</v>
      </c>
      <c r="K61" s="15">
        <v>222</v>
      </c>
    </row>
    <row r="62" spans="1:12" ht="13.5" thickBot="1">
      <c r="A62" s="128"/>
      <c r="B62" s="16">
        <v>27</v>
      </c>
      <c r="C62" s="56" t="s">
        <v>153</v>
      </c>
      <c r="D62" s="42">
        <v>100</v>
      </c>
      <c r="E62" s="42" t="s">
        <v>22</v>
      </c>
      <c r="F62" s="42" t="s">
        <v>22</v>
      </c>
      <c r="G62" s="42">
        <v>6.4</v>
      </c>
      <c r="H62" s="42">
        <v>5.7</v>
      </c>
      <c r="I62" s="42">
        <v>8</v>
      </c>
      <c r="J62" s="42">
        <v>230</v>
      </c>
      <c r="K62" s="42">
        <v>225</v>
      </c>
      <c r="L62" s="65">
        <f>100*(J62*(G62+H62+I62))/(D62*1000)</f>
        <v>4.623</v>
      </c>
    </row>
    <row r="63" spans="1:12" ht="13.5" thickTop="1">
      <c r="A63" s="119" t="s">
        <v>91</v>
      </c>
      <c r="B63" s="16">
        <v>28</v>
      </c>
      <c r="C63" s="55" t="s">
        <v>59</v>
      </c>
      <c r="D63" s="37">
        <v>100</v>
      </c>
      <c r="E63" s="37" t="s">
        <v>25</v>
      </c>
      <c r="F63" s="37" t="s">
        <v>25</v>
      </c>
      <c r="G63" s="37">
        <v>6</v>
      </c>
      <c r="H63" s="37">
        <v>1.8</v>
      </c>
      <c r="I63" s="37">
        <v>0.5</v>
      </c>
      <c r="J63" s="37">
        <v>236</v>
      </c>
      <c r="K63" s="37">
        <v>224</v>
      </c>
      <c r="L63" s="65">
        <f>100*(J63*(G63+H63+I63))/(D63*1000)</f>
        <v>1.9588000000000003</v>
      </c>
    </row>
    <row r="64" spans="1:12" ht="12.75" customHeight="1">
      <c r="A64" s="126"/>
      <c r="B64" s="109">
        <v>29</v>
      </c>
      <c r="C64" s="51" t="s">
        <v>60</v>
      </c>
      <c r="D64" s="111">
        <v>250</v>
      </c>
      <c r="E64" s="16" t="s">
        <v>25</v>
      </c>
      <c r="F64" s="16" t="s">
        <v>25</v>
      </c>
      <c r="G64" s="16">
        <v>16</v>
      </c>
      <c r="H64" s="16">
        <v>21</v>
      </c>
      <c r="I64" s="16">
        <v>18</v>
      </c>
      <c r="J64" s="16">
        <v>235</v>
      </c>
      <c r="K64" s="16">
        <v>220</v>
      </c>
      <c r="L64" s="65">
        <f>100*(J64*(G64+H64+I64)+J65*(G65+H65+I65))/(D64*1000)</f>
        <v>12.626</v>
      </c>
    </row>
    <row r="65" spans="1:11" ht="12" customHeight="1">
      <c r="A65" s="126"/>
      <c r="B65" s="110"/>
      <c r="C65" s="51" t="s">
        <v>24</v>
      </c>
      <c r="D65" s="117"/>
      <c r="E65" s="16" t="s">
        <v>25</v>
      </c>
      <c r="F65" s="16" t="s">
        <v>25</v>
      </c>
      <c r="G65" s="16">
        <v>20</v>
      </c>
      <c r="H65" s="16">
        <v>31</v>
      </c>
      <c r="I65" s="16">
        <v>29</v>
      </c>
      <c r="J65" s="16">
        <v>233</v>
      </c>
      <c r="K65" s="16">
        <v>220</v>
      </c>
    </row>
    <row r="66" spans="1:12" ht="12.75" customHeight="1">
      <c r="A66" s="126"/>
      <c r="B66" s="109">
        <v>30</v>
      </c>
      <c r="C66" s="51" t="s">
        <v>58</v>
      </c>
      <c r="D66" s="111">
        <v>100</v>
      </c>
      <c r="E66" s="16" t="s">
        <v>25</v>
      </c>
      <c r="F66" s="16" t="s">
        <v>25</v>
      </c>
      <c r="G66" s="16">
        <v>6.7</v>
      </c>
      <c r="H66" s="16">
        <v>10.7</v>
      </c>
      <c r="I66" s="16">
        <v>9</v>
      </c>
      <c r="J66" s="16">
        <v>236</v>
      </c>
      <c r="K66" s="16">
        <v>223</v>
      </c>
      <c r="L66" s="65">
        <f>100*(J66*(G66+H66+I66)+J67*(G67+H67+I67))/(D66*1000)</f>
        <v>18.030400000000004</v>
      </c>
    </row>
    <row r="67" spans="1:11" ht="12">
      <c r="A67" s="126"/>
      <c r="B67" s="110"/>
      <c r="C67" s="51" t="s">
        <v>24</v>
      </c>
      <c r="D67" s="117"/>
      <c r="E67" s="16" t="s">
        <v>25</v>
      </c>
      <c r="F67" s="16" t="s">
        <v>25</v>
      </c>
      <c r="G67" s="16">
        <v>15</v>
      </c>
      <c r="H67" s="16">
        <v>20</v>
      </c>
      <c r="I67" s="16">
        <v>15</v>
      </c>
      <c r="J67" s="16">
        <v>236</v>
      </c>
      <c r="K67" s="16">
        <v>221</v>
      </c>
    </row>
    <row r="68" spans="1:12" ht="12.75" customHeight="1">
      <c r="A68" s="126"/>
      <c r="B68" s="109">
        <v>31</v>
      </c>
      <c r="C68" s="51" t="s">
        <v>57</v>
      </c>
      <c r="D68" s="111">
        <v>160</v>
      </c>
      <c r="E68" s="16" t="s">
        <v>25</v>
      </c>
      <c r="F68" s="16" t="s">
        <v>25</v>
      </c>
      <c r="G68" s="16">
        <v>50</v>
      </c>
      <c r="H68" s="16">
        <v>55</v>
      </c>
      <c r="I68" s="16">
        <v>46</v>
      </c>
      <c r="J68" s="16">
        <v>238</v>
      </c>
      <c r="K68" s="16">
        <v>222</v>
      </c>
      <c r="L68" s="65">
        <f>100*(J68*(G68+H68+I68)+J69*(G69+H69+I69))/(D68*1000)</f>
        <v>35.644375</v>
      </c>
    </row>
    <row r="69" spans="1:11" ht="12">
      <c r="A69" s="126"/>
      <c r="B69" s="110"/>
      <c r="C69" s="51" t="s">
        <v>24</v>
      </c>
      <c r="D69" s="117"/>
      <c r="E69" s="16" t="s">
        <v>25</v>
      </c>
      <c r="F69" s="16" t="s">
        <v>23</v>
      </c>
      <c r="G69" s="16">
        <v>34</v>
      </c>
      <c r="H69" s="16">
        <v>18</v>
      </c>
      <c r="I69" s="16">
        <v>37</v>
      </c>
      <c r="J69" s="16">
        <v>237</v>
      </c>
      <c r="K69" s="16">
        <v>222</v>
      </c>
    </row>
    <row r="70" spans="1:12" ht="12.75" customHeight="1">
      <c r="A70" s="126"/>
      <c r="B70" s="109">
        <v>32</v>
      </c>
      <c r="C70" s="51" t="s">
        <v>56</v>
      </c>
      <c r="D70" s="109">
        <v>250</v>
      </c>
      <c r="E70" s="16" t="s">
        <v>25</v>
      </c>
      <c r="F70" s="16" t="s">
        <v>25</v>
      </c>
      <c r="G70" s="16">
        <v>16.4</v>
      </c>
      <c r="H70" s="16">
        <v>24</v>
      </c>
      <c r="I70" s="16">
        <v>16.7</v>
      </c>
      <c r="J70" s="16">
        <v>233</v>
      </c>
      <c r="K70" s="16">
        <v>221</v>
      </c>
      <c r="L70" s="65">
        <f>100*(J70*(G70+H70+I70)+J71*(G71+H71+I71)+J72*(G72+H72+I72))/(D70*1000)</f>
        <v>11.956920000000002</v>
      </c>
    </row>
    <row r="71" spans="1:11" ht="12" customHeight="1">
      <c r="A71" s="126"/>
      <c r="B71" s="112"/>
      <c r="C71" s="51" t="s">
        <v>24</v>
      </c>
      <c r="D71" s="112"/>
      <c r="E71" s="16" t="s">
        <v>25</v>
      </c>
      <c r="F71" s="16" t="s">
        <v>25</v>
      </c>
      <c r="G71" s="16">
        <v>5.4</v>
      </c>
      <c r="H71" s="16">
        <v>10</v>
      </c>
      <c r="I71" s="16">
        <v>3.4</v>
      </c>
      <c r="J71" s="16">
        <v>232</v>
      </c>
      <c r="K71" s="16">
        <v>221</v>
      </c>
    </row>
    <row r="72" spans="1:11" ht="12.75" customHeight="1">
      <c r="A72" s="126"/>
      <c r="B72" s="110"/>
      <c r="C72" s="51" t="s">
        <v>26</v>
      </c>
      <c r="D72" s="110"/>
      <c r="E72" s="16" t="s">
        <v>25</v>
      </c>
      <c r="F72" s="16" t="s">
        <v>25</v>
      </c>
      <c r="G72" s="16">
        <v>20</v>
      </c>
      <c r="H72" s="16">
        <v>24</v>
      </c>
      <c r="I72" s="16">
        <v>8.7</v>
      </c>
      <c r="J72" s="16">
        <v>232</v>
      </c>
      <c r="K72" s="16">
        <v>220</v>
      </c>
    </row>
    <row r="73" spans="1:12" ht="12.75">
      <c r="A73" s="126"/>
      <c r="B73" s="16">
        <v>33</v>
      </c>
      <c r="C73" s="51" t="s">
        <v>55</v>
      </c>
      <c r="D73" s="16">
        <v>100</v>
      </c>
      <c r="E73" s="16" t="s">
        <v>25</v>
      </c>
      <c r="F73" s="16" t="s">
        <v>25</v>
      </c>
      <c r="G73" s="16">
        <v>34</v>
      </c>
      <c r="H73" s="16">
        <v>26</v>
      </c>
      <c r="I73" s="16">
        <v>37</v>
      </c>
      <c r="J73" s="16">
        <v>234</v>
      </c>
      <c r="K73" s="16">
        <v>222</v>
      </c>
      <c r="L73" s="65">
        <f>100*(J73*(G73+H73+I73))/(D73*1000)</f>
        <v>22.698</v>
      </c>
    </row>
    <row r="74" spans="1:12" ht="12.75" customHeight="1">
      <c r="A74" s="126"/>
      <c r="B74" s="109">
        <v>34</v>
      </c>
      <c r="C74" s="51" t="s">
        <v>53</v>
      </c>
      <c r="D74" s="111">
        <v>250</v>
      </c>
      <c r="E74" s="16" t="s">
        <v>25</v>
      </c>
      <c r="F74" s="16" t="s">
        <v>25</v>
      </c>
      <c r="G74" s="16">
        <v>10</v>
      </c>
      <c r="H74" s="16">
        <v>21</v>
      </c>
      <c r="I74" s="16">
        <v>12</v>
      </c>
      <c r="J74" s="16">
        <v>238</v>
      </c>
      <c r="K74" s="16">
        <v>221</v>
      </c>
      <c r="L74" s="65">
        <f>100*(J74*(G74+H74+I74)+J75*(G75+H75+I75))/(D74*1000)</f>
        <v>6.8068</v>
      </c>
    </row>
    <row r="75" spans="1:11" ht="12">
      <c r="A75" s="126"/>
      <c r="B75" s="110"/>
      <c r="C75" s="51" t="s">
        <v>24</v>
      </c>
      <c r="D75" s="117"/>
      <c r="E75" s="16" t="s">
        <v>25</v>
      </c>
      <c r="F75" s="16" t="s">
        <v>25</v>
      </c>
      <c r="G75" s="16">
        <v>18.7</v>
      </c>
      <c r="H75" s="16">
        <v>6</v>
      </c>
      <c r="I75" s="16">
        <v>3.8</v>
      </c>
      <c r="J75" s="16">
        <v>238</v>
      </c>
      <c r="K75" s="16">
        <v>222</v>
      </c>
    </row>
    <row r="76" spans="1:12" ht="12.75" customHeight="1">
      <c r="A76" s="126"/>
      <c r="B76" s="109">
        <v>35</v>
      </c>
      <c r="C76" s="51" t="s">
        <v>54</v>
      </c>
      <c r="D76" s="111">
        <v>160</v>
      </c>
      <c r="E76" s="16" t="s">
        <v>25</v>
      </c>
      <c r="F76" s="16" t="s">
        <v>25</v>
      </c>
      <c r="G76" s="16">
        <v>11</v>
      </c>
      <c r="H76" s="16">
        <v>10</v>
      </c>
      <c r="I76" s="16">
        <v>14.2</v>
      </c>
      <c r="J76" s="16">
        <v>238</v>
      </c>
      <c r="K76" s="16">
        <v>222</v>
      </c>
      <c r="L76" s="65">
        <f>100*(J76*(G76+H76+I76)+J77*(G77+H77+I77)+J78*(G78+H78+I78))/(D76*1000)</f>
        <v>12.420062499999998</v>
      </c>
    </row>
    <row r="77" spans="1:11" ht="12">
      <c r="A77" s="126"/>
      <c r="B77" s="112"/>
      <c r="C77" s="51" t="s">
        <v>24</v>
      </c>
      <c r="D77" s="117"/>
      <c r="E77" s="16" t="s">
        <v>25</v>
      </c>
      <c r="F77" s="16" t="s">
        <v>25</v>
      </c>
      <c r="G77" s="16">
        <v>8.4</v>
      </c>
      <c r="H77" s="16">
        <v>10.8</v>
      </c>
      <c r="I77" s="16">
        <v>13</v>
      </c>
      <c r="J77" s="16">
        <v>237</v>
      </c>
      <c r="K77" s="16">
        <v>222</v>
      </c>
    </row>
    <row r="78" spans="1:11" ht="12">
      <c r="A78" s="126"/>
      <c r="B78" s="110"/>
      <c r="C78" s="51" t="s">
        <v>26</v>
      </c>
      <c r="D78" s="117"/>
      <c r="E78" s="16" t="s">
        <v>25</v>
      </c>
      <c r="F78" s="16" t="s">
        <v>25</v>
      </c>
      <c r="G78" s="16">
        <v>5.6</v>
      </c>
      <c r="H78" s="16">
        <v>4.7</v>
      </c>
      <c r="I78" s="16">
        <v>6</v>
      </c>
      <c r="J78" s="16">
        <v>237</v>
      </c>
      <c r="K78" s="16">
        <v>222</v>
      </c>
    </row>
    <row r="79" spans="1:12" ht="12.75">
      <c r="A79" s="126"/>
      <c r="B79" s="16">
        <v>36</v>
      </c>
      <c r="C79" s="51" t="s">
        <v>62</v>
      </c>
      <c r="D79" s="16">
        <v>100</v>
      </c>
      <c r="E79" s="16" t="s">
        <v>25</v>
      </c>
      <c r="F79" s="16" t="s">
        <v>23</v>
      </c>
      <c r="G79" s="16">
        <v>5.7</v>
      </c>
      <c r="H79" s="16">
        <v>2.1</v>
      </c>
      <c r="I79" s="16">
        <v>1</v>
      </c>
      <c r="J79" s="16">
        <v>236</v>
      </c>
      <c r="K79" s="16">
        <v>224</v>
      </c>
      <c r="L79" s="65">
        <f>100*(J79*(G79+H79+I79))/(D79*1000)</f>
        <v>2.0768000000000004</v>
      </c>
    </row>
    <row r="80" spans="1:12" ht="12.75">
      <c r="A80" s="126"/>
      <c r="B80" s="16">
        <v>37</v>
      </c>
      <c r="C80" s="51" t="s">
        <v>151</v>
      </c>
      <c r="D80" s="16">
        <v>250</v>
      </c>
      <c r="E80" s="16" t="s">
        <v>25</v>
      </c>
      <c r="F80" s="16" t="s">
        <v>23</v>
      </c>
      <c r="G80" s="16">
        <v>24</v>
      </c>
      <c r="H80" s="16">
        <v>20</v>
      </c>
      <c r="I80" s="16">
        <v>25</v>
      </c>
      <c r="J80" s="16">
        <v>235</v>
      </c>
      <c r="K80" s="16">
        <v>222</v>
      </c>
      <c r="L80" s="65">
        <f>100*(J80*(G80+H80+I80))/(D80*1000)</f>
        <v>6.486</v>
      </c>
    </row>
    <row r="81" spans="1:12" ht="12.75">
      <c r="A81" s="126"/>
      <c r="B81" s="109">
        <v>38</v>
      </c>
      <c r="C81" s="51" t="s">
        <v>150</v>
      </c>
      <c r="D81" s="111">
        <v>250</v>
      </c>
      <c r="E81" s="16" t="s">
        <v>25</v>
      </c>
      <c r="F81" s="16" t="s">
        <v>23</v>
      </c>
      <c r="G81" s="16">
        <v>32</v>
      </c>
      <c r="H81" s="16">
        <v>40</v>
      </c>
      <c r="I81" s="16">
        <v>39</v>
      </c>
      <c r="J81" s="16">
        <v>230</v>
      </c>
      <c r="K81" s="16">
        <v>221</v>
      </c>
      <c r="L81" s="65">
        <f>100*(J81*(G81+H81+I81)+J82*(G82+H82+I82))/(D81*1000)</f>
        <v>12.328</v>
      </c>
    </row>
    <row r="82" spans="1:11" ht="12">
      <c r="A82" s="126"/>
      <c r="B82" s="110"/>
      <c r="C82" s="51" t="s">
        <v>46</v>
      </c>
      <c r="D82" s="117"/>
      <c r="E82" s="16" t="s">
        <v>25</v>
      </c>
      <c r="F82" s="16" t="s">
        <v>23</v>
      </c>
      <c r="G82" s="16">
        <v>9</v>
      </c>
      <c r="H82" s="16">
        <v>8</v>
      </c>
      <c r="I82" s="16">
        <v>6</v>
      </c>
      <c r="J82" s="16">
        <v>230</v>
      </c>
      <c r="K82" s="16">
        <v>225</v>
      </c>
    </row>
    <row r="83" spans="1:12" ht="12.75">
      <c r="A83" s="126"/>
      <c r="B83" s="109">
        <v>39</v>
      </c>
      <c r="C83" s="51" t="s">
        <v>149</v>
      </c>
      <c r="D83" s="111">
        <v>100</v>
      </c>
      <c r="E83" s="16" t="s">
        <v>25</v>
      </c>
      <c r="F83" s="16" t="s">
        <v>23</v>
      </c>
      <c r="G83" s="16">
        <v>3.2</v>
      </c>
      <c r="H83" s="16">
        <v>1</v>
      </c>
      <c r="I83" s="16">
        <v>3</v>
      </c>
      <c r="J83" s="16">
        <v>235</v>
      </c>
      <c r="K83" s="16">
        <v>221</v>
      </c>
      <c r="L83" s="65">
        <f>100*(J83*(G83+H83+I83)+J84*(G84+H84+I84))/(D83*1000)</f>
        <v>2.8956</v>
      </c>
    </row>
    <row r="84" spans="1:11" ht="12">
      <c r="A84" s="126"/>
      <c r="B84" s="110"/>
      <c r="C84" s="51" t="s">
        <v>64</v>
      </c>
      <c r="D84" s="117"/>
      <c r="E84" s="16" t="s">
        <v>25</v>
      </c>
      <c r="F84" s="16" t="s">
        <v>23</v>
      </c>
      <c r="G84" s="16">
        <v>2</v>
      </c>
      <c r="H84" s="16">
        <v>1.1</v>
      </c>
      <c r="I84" s="16">
        <v>2</v>
      </c>
      <c r="J84" s="16">
        <v>236</v>
      </c>
      <c r="K84" s="16">
        <v>225</v>
      </c>
    </row>
    <row r="85" spans="1:12" ht="12.75">
      <c r="A85" s="126"/>
      <c r="B85" s="16">
        <v>40</v>
      </c>
      <c r="C85" s="51" t="s">
        <v>148</v>
      </c>
      <c r="D85" s="16">
        <v>100</v>
      </c>
      <c r="E85" s="16" t="s">
        <v>25</v>
      </c>
      <c r="F85" s="16" t="s">
        <v>23</v>
      </c>
      <c r="G85" s="16">
        <v>10</v>
      </c>
      <c r="H85" s="16">
        <v>8.4</v>
      </c>
      <c r="I85" s="16">
        <v>6</v>
      </c>
      <c r="J85" s="16">
        <v>233</v>
      </c>
      <c r="K85" s="16">
        <v>222</v>
      </c>
      <c r="L85" s="65">
        <f>100*(J85*(G85+H85+I85))/(D85*1000)</f>
        <v>5.6852</v>
      </c>
    </row>
    <row r="86" spans="1:12" ht="13.5" thickBot="1">
      <c r="A86" s="128"/>
      <c r="B86" s="16">
        <v>41</v>
      </c>
      <c r="C86" s="56" t="s">
        <v>185</v>
      </c>
      <c r="D86" s="42">
        <v>160</v>
      </c>
      <c r="E86" s="42" t="s">
        <v>25</v>
      </c>
      <c r="F86" s="42" t="s">
        <v>23</v>
      </c>
      <c r="G86" s="42">
        <v>3.4</v>
      </c>
      <c r="H86" s="42">
        <v>2</v>
      </c>
      <c r="I86" s="42">
        <v>11</v>
      </c>
      <c r="J86" s="42">
        <v>232</v>
      </c>
      <c r="K86" s="42">
        <v>225</v>
      </c>
      <c r="L86" s="65">
        <f>100*(J86*(G86+H86+I86))/(D86*1000)</f>
        <v>2.378</v>
      </c>
    </row>
    <row r="87" spans="1:12" ht="13.5" thickTop="1">
      <c r="A87" s="125" t="s">
        <v>92</v>
      </c>
      <c r="B87" s="109">
        <v>42</v>
      </c>
      <c r="C87" s="55" t="s">
        <v>69</v>
      </c>
      <c r="D87" s="131">
        <v>160</v>
      </c>
      <c r="E87" s="37" t="s">
        <v>22</v>
      </c>
      <c r="F87" s="37" t="s">
        <v>25</v>
      </c>
      <c r="G87" s="37">
        <v>8.2</v>
      </c>
      <c r="H87" s="37">
        <v>2.6</v>
      </c>
      <c r="I87" s="37">
        <v>12</v>
      </c>
      <c r="J87" s="37">
        <v>237</v>
      </c>
      <c r="K87" s="37">
        <v>222</v>
      </c>
      <c r="L87" s="65">
        <f>100*(J87*(G87+H87+I87)+J88*(G88+H88+I88)+J89*(G89+H89+I89))/(D87*1000)</f>
        <v>18.33375</v>
      </c>
    </row>
    <row r="88" spans="1:11" ht="12">
      <c r="A88" s="126"/>
      <c r="B88" s="112"/>
      <c r="C88" s="51" t="s">
        <v>46</v>
      </c>
      <c r="D88" s="117"/>
      <c r="E88" s="16" t="s">
        <v>22</v>
      </c>
      <c r="F88" s="16" t="s">
        <v>25</v>
      </c>
      <c r="G88" s="16">
        <v>10</v>
      </c>
      <c r="H88" s="16">
        <v>28</v>
      </c>
      <c r="I88" s="16">
        <v>13.4</v>
      </c>
      <c r="J88" s="16">
        <v>236</v>
      </c>
      <c r="K88" s="16">
        <v>222</v>
      </c>
    </row>
    <row r="89" spans="1:11" ht="12">
      <c r="A89" s="126"/>
      <c r="B89" s="110"/>
      <c r="C89" s="51" t="s">
        <v>50</v>
      </c>
      <c r="D89" s="117"/>
      <c r="E89" s="16" t="s">
        <v>22</v>
      </c>
      <c r="F89" s="16" t="s">
        <v>25</v>
      </c>
      <c r="G89" s="16">
        <v>25</v>
      </c>
      <c r="H89" s="16">
        <v>15</v>
      </c>
      <c r="I89" s="16">
        <v>10</v>
      </c>
      <c r="J89" s="16">
        <v>236</v>
      </c>
      <c r="K89" s="16">
        <v>221</v>
      </c>
    </row>
    <row r="90" spans="1:12" ht="12.75" customHeight="1">
      <c r="A90" s="126"/>
      <c r="B90" s="109">
        <v>43</v>
      </c>
      <c r="C90" s="51" t="s">
        <v>70</v>
      </c>
      <c r="D90" s="111">
        <v>100</v>
      </c>
      <c r="E90" s="16" t="s">
        <v>25</v>
      </c>
      <c r="F90" s="16" t="s">
        <v>23</v>
      </c>
      <c r="G90" s="16">
        <v>35</v>
      </c>
      <c r="H90" s="16">
        <v>24</v>
      </c>
      <c r="I90" s="16">
        <v>41</v>
      </c>
      <c r="J90" s="16">
        <v>235</v>
      </c>
      <c r="K90" s="16">
        <v>221</v>
      </c>
      <c r="L90" s="65">
        <f>100*(J90*(G90+H90+I90)+J91*(G91+H91+I91))/(D90*1000)</f>
        <v>35.064</v>
      </c>
    </row>
    <row r="91" spans="1:11" ht="12">
      <c r="A91" s="126"/>
      <c r="B91" s="110"/>
      <c r="C91" s="51" t="s">
        <v>64</v>
      </c>
      <c r="D91" s="111"/>
      <c r="E91" s="16" t="s">
        <v>25</v>
      </c>
      <c r="F91" s="16" t="s">
        <v>23</v>
      </c>
      <c r="G91" s="16">
        <v>18</v>
      </c>
      <c r="H91" s="16">
        <v>21</v>
      </c>
      <c r="I91" s="16">
        <v>10</v>
      </c>
      <c r="J91" s="16">
        <v>236</v>
      </c>
      <c r="K91" s="16">
        <v>221</v>
      </c>
    </row>
    <row r="92" spans="1:12" ht="12.75" customHeight="1">
      <c r="A92" s="126"/>
      <c r="B92" s="109">
        <v>44</v>
      </c>
      <c r="C92" s="51" t="s">
        <v>71</v>
      </c>
      <c r="D92" s="111">
        <v>250</v>
      </c>
      <c r="E92" s="16" t="s">
        <v>22</v>
      </c>
      <c r="F92" s="16" t="s">
        <v>25</v>
      </c>
      <c r="G92" s="16">
        <v>35</v>
      </c>
      <c r="H92" s="16">
        <v>40</v>
      </c>
      <c r="I92" s="16">
        <v>22</v>
      </c>
      <c r="J92" s="16">
        <v>235</v>
      </c>
      <c r="K92" s="16">
        <v>223</v>
      </c>
      <c r="L92" s="65">
        <f>100*(J92*(G92+H92+I92)+J93*(G93+H93+I93))/(D92*1000)</f>
        <v>12.878</v>
      </c>
    </row>
    <row r="93" spans="1:11" ht="12">
      <c r="A93" s="126"/>
      <c r="B93" s="110"/>
      <c r="C93" s="51" t="s">
        <v>64</v>
      </c>
      <c r="D93" s="111"/>
      <c r="E93" s="16" t="s">
        <v>22</v>
      </c>
      <c r="F93" s="16" t="s">
        <v>25</v>
      </c>
      <c r="G93" s="16">
        <v>20</v>
      </c>
      <c r="H93" s="16">
        <v>13</v>
      </c>
      <c r="I93" s="16">
        <v>7</v>
      </c>
      <c r="J93" s="16">
        <v>235</v>
      </c>
      <c r="K93" s="16">
        <v>222</v>
      </c>
    </row>
    <row r="94" spans="1:12" ht="12.75" customHeight="1">
      <c r="A94" s="126"/>
      <c r="B94" s="109">
        <v>45</v>
      </c>
      <c r="C94" s="51" t="s">
        <v>147</v>
      </c>
      <c r="D94" s="111">
        <v>160</v>
      </c>
      <c r="E94" s="16" t="s">
        <v>25</v>
      </c>
      <c r="F94" s="16" t="s">
        <v>25</v>
      </c>
      <c r="G94" s="16">
        <v>2.8</v>
      </c>
      <c r="H94" s="16">
        <v>10</v>
      </c>
      <c r="I94" s="16">
        <v>19</v>
      </c>
      <c r="J94" s="16">
        <v>237</v>
      </c>
      <c r="K94" s="16">
        <v>223</v>
      </c>
      <c r="L94" s="65">
        <f>100*(J94*(G94+H94+I94)+J95*(G95+H95+I95)+J96*(G96+H96+I96))/(D94*1000)</f>
        <v>15.5515</v>
      </c>
    </row>
    <row r="95" spans="1:11" ht="12">
      <c r="A95" s="126"/>
      <c r="B95" s="112"/>
      <c r="C95" s="51" t="s">
        <v>64</v>
      </c>
      <c r="D95" s="111"/>
      <c r="E95" s="16" t="s">
        <v>25</v>
      </c>
      <c r="F95" s="16" t="s">
        <v>25</v>
      </c>
      <c r="G95" s="16">
        <v>3</v>
      </c>
      <c r="H95" s="16">
        <v>12.4</v>
      </c>
      <c r="I95" s="16">
        <v>8</v>
      </c>
      <c r="J95" s="16">
        <v>237</v>
      </c>
      <c r="K95" s="16">
        <v>222</v>
      </c>
    </row>
    <row r="96" spans="1:11" ht="12">
      <c r="A96" s="126"/>
      <c r="B96" s="110"/>
      <c r="C96" s="51" t="s">
        <v>65</v>
      </c>
      <c r="D96" s="111"/>
      <c r="E96" s="16" t="s">
        <v>25</v>
      </c>
      <c r="F96" s="16" t="s">
        <v>25</v>
      </c>
      <c r="G96" s="16">
        <v>16</v>
      </c>
      <c r="H96" s="16">
        <v>10</v>
      </c>
      <c r="I96" s="16">
        <v>24</v>
      </c>
      <c r="J96" s="16">
        <v>236</v>
      </c>
      <c r="K96" s="16">
        <v>220</v>
      </c>
    </row>
    <row r="97" spans="1:12" ht="12.75">
      <c r="A97" s="126"/>
      <c r="B97" s="109">
        <v>46</v>
      </c>
      <c r="C97" s="51" t="s">
        <v>146</v>
      </c>
      <c r="D97" s="111">
        <v>160</v>
      </c>
      <c r="E97" s="16" t="s">
        <v>22</v>
      </c>
      <c r="F97" s="16" t="s">
        <v>25</v>
      </c>
      <c r="G97" s="16">
        <v>50</v>
      </c>
      <c r="H97" s="16">
        <v>47</v>
      </c>
      <c r="I97" s="16">
        <v>50</v>
      </c>
      <c r="J97" s="16">
        <v>238</v>
      </c>
      <c r="K97" s="16">
        <v>222</v>
      </c>
      <c r="L97" s="65">
        <f>100*(J97*(G97+H97+I97)+J98*(G98+H98+I98))/(D97*1000)</f>
        <v>31.98125</v>
      </c>
    </row>
    <row r="98" spans="1:11" ht="12">
      <c r="A98" s="126"/>
      <c r="B98" s="110"/>
      <c r="C98" s="51" t="s">
        <v>46</v>
      </c>
      <c r="D98" s="111"/>
      <c r="E98" s="16" t="s">
        <v>22</v>
      </c>
      <c r="F98" s="16" t="s">
        <v>25</v>
      </c>
      <c r="G98" s="16">
        <v>18</v>
      </c>
      <c r="H98" s="16">
        <v>24</v>
      </c>
      <c r="I98" s="16">
        <v>26</v>
      </c>
      <c r="J98" s="16">
        <v>238</v>
      </c>
      <c r="K98" s="16">
        <v>223</v>
      </c>
    </row>
    <row r="99" spans="1:12" ht="12.75" customHeight="1">
      <c r="A99" s="126"/>
      <c r="B99" s="109">
        <v>47</v>
      </c>
      <c r="C99" s="51" t="s">
        <v>88</v>
      </c>
      <c r="D99" s="111">
        <v>250</v>
      </c>
      <c r="E99" s="16" t="s">
        <v>22</v>
      </c>
      <c r="F99" s="16" t="s">
        <v>25</v>
      </c>
      <c r="G99" s="16">
        <v>28</v>
      </c>
      <c r="H99" s="16">
        <v>34</v>
      </c>
      <c r="I99" s="16">
        <v>12</v>
      </c>
      <c r="J99" s="16">
        <v>237</v>
      </c>
      <c r="K99" s="16">
        <v>220</v>
      </c>
      <c r="L99" s="65">
        <f>100*(J99*(G99+H99+I99)+J100*(G100+H100+I100)+J101*(G101+H101+I101))/(D99*1000)</f>
        <v>13.08536</v>
      </c>
    </row>
    <row r="100" spans="1:11" ht="12">
      <c r="A100" s="126"/>
      <c r="B100" s="112"/>
      <c r="C100" s="51" t="s">
        <v>24</v>
      </c>
      <c r="D100" s="111"/>
      <c r="E100" s="16" t="s">
        <v>22</v>
      </c>
      <c r="F100" s="16" t="s">
        <v>25</v>
      </c>
      <c r="G100" s="16">
        <v>8.7</v>
      </c>
      <c r="H100" s="16">
        <v>12.4</v>
      </c>
      <c r="I100" s="16">
        <v>10</v>
      </c>
      <c r="J100" s="16">
        <v>238</v>
      </c>
      <c r="K100" s="16">
        <v>221</v>
      </c>
    </row>
    <row r="101" spans="1:11" ht="12">
      <c r="A101" s="126"/>
      <c r="B101" s="110"/>
      <c r="C101" s="51" t="s">
        <v>26</v>
      </c>
      <c r="D101" s="111"/>
      <c r="E101" s="16" t="s">
        <v>22</v>
      </c>
      <c r="F101" s="16" t="s">
        <v>25</v>
      </c>
      <c r="G101" s="16">
        <v>8.4</v>
      </c>
      <c r="H101" s="16">
        <v>6.4</v>
      </c>
      <c r="I101" s="16">
        <v>18</v>
      </c>
      <c r="J101" s="16">
        <v>237</v>
      </c>
      <c r="K101" s="16">
        <v>220</v>
      </c>
    </row>
    <row r="102" spans="1:12" ht="12.75" customHeight="1">
      <c r="A102" s="126"/>
      <c r="B102" s="109">
        <v>48</v>
      </c>
      <c r="C102" s="51" t="s">
        <v>187</v>
      </c>
      <c r="D102" s="111">
        <v>400</v>
      </c>
      <c r="E102" s="16" t="s">
        <v>22</v>
      </c>
      <c r="F102" s="16" t="s">
        <v>25</v>
      </c>
      <c r="G102" s="16">
        <v>6.2</v>
      </c>
      <c r="H102" s="16">
        <v>25</v>
      </c>
      <c r="I102" s="16">
        <v>19</v>
      </c>
      <c r="J102" s="16">
        <v>237</v>
      </c>
      <c r="K102" s="16">
        <v>222</v>
      </c>
      <c r="L102" s="65">
        <f>100*(J102*(G102+H102+I102)+J103*(G103+H103+I103)+J104*(G104+H104+I104))/(D102*1000)</f>
        <v>10.362825</v>
      </c>
    </row>
    <row r="103" spans="1:11" ht="12">
      <c r="A103" s="126"/>
      <c r="B103" s="112"/>
      <c r="C103" s="51" t="s">
        <v>64</v>
      </c>
      <c r="D103" s="111"/>
      <c r="E103" s="16" t="s">
        <v>22</v>
      </c>
      <c r="F103" s="16" t="s">
        <v>25</v>
      </c>
      <c r="G103" s="16">
        <v>25</v>
      </c>
      <c r="H103" s="16">
        <v>31</v>
      </c>
      <c r="I103" s="16">
        <v>30</v>
      </c>
      <c r="J103" s="16">
        <v>237</v>
      </c>
      <c r="K103" s="16">
        <v>220</v>
      </c>
    </row>
    <row r="104" spans="1:11" ht="12">
      <c r="A104" s="126"/>
      <c r="B104" s="110"/>
      <c r="C104" s="51" t="s">
        <v>65</v>
      </c>
      <c r="D104" s="111"/>
      <c r="E104" s="16" t="s">
        <v>22</v>
      </c>
      <c r="F104" s="16" t="s">
        <v>25</v>
      </c>
      <c r="G104" s="16">
        <v>10</v>
      </c>
      <c r="H104" s="16">
        <v>8.7</v>
      </c>
      <c r="I104" s="16">
        <v>20</v>
      </c>
      <c r="J104" s="16">
        <v>237</v>
      </c>
      <c r="K104" s="16">
        <v>220</v>
      </c>
    </row>
    <row r="105" spans="1:12" ht="12.75">
      <c r="A105" s="126"/>
      <c r="B105" s="109">
        <v>49</v>
      </c>
      <c r="C105" s="51" t="s">
        <v>186</v>
      </c>
      <c r="D105" s="111">
        <v>250</v>
      </c>
      <c r="E105" s="16" t="s">
        <v>22</v>
      </c>
      <c r="F105" s="16" t="s">
        <v>23</v>
      </c>
      <c r="G105" s="16">
        <v>46</v>
      </c>
      <c r="H105" s="16">
        <v>49</v>
      </c>
      <c r="I105" s="16">
        <v>38</v>
      </c>
      <c r="J105" s="16">
        <v>236</v>
      </c>
      <c r="K105" s="16">
        <v>221</v>
      </c>
      <c r="L105" s="65">
        <f>100*(J105*(G105+H105+I105)+J106*(G106+H106+I106)+J107*(G107+H107+I107))/(D105*1000)</f>
        <v>18.0542</v>
      </c>
    </row>
    <row r="106" spans="1:11" ht="12">
      <c r="A106" s="126"/>
      <c r="B106" s="112"/>
      <c r="C106" s="51" t="s">
        <v>24</v>
      </c>
      <c r="D106" s="111"/>
      <c r="E106" s="16" t="s">
        <v>22</v>
      </c>
      <c r="F106" s="16" t="s">
        <v>23</v>
      </c>
      <c r="G106" s="16">
        <v>11</v>
      </c>
      <c r="H106" s="16">
        <v>17</v>
      </c>
      <c r="I106" s="16">
        <v>13</v>
      </c>
      <c r="J106" s="16">
        <v>235</v>
      </c>
      <c r="K106" s="16">
        <v>222</v>
      </c>
    </row>
    <row r="107" spans="1:11" ht="12" customHeight="1">
      <c r="A107" s="126"/>
      <c r="B107" s="110"/>
      <c r="C107" s="51" t="s">
        <v>65</v>
      </c>
      <c r="D107" s="111"/>
      <c r="E107" s="16" t="s">
        <v>22</v>
      </c>
      <c r="F107" s="16" t="s">
        <v>25</v>
      </c>
      <c r="G107" s="16">
        <v>2.8</v>
      </c>
      <c r="H107" s="16">
        <v>4.7</v>
      </c>
      <c r="I107" s="16">
        <v>10</v>
      </c>
      <c r="J107" s="16">
        <v>235</v>
      </c>
      <c r="K107" s="16">
        <v>224</v>
      </c>
    </row>
    <row r="108" spans="1:12" ht="12.75" customHeight="1">
      <c r="A108" s="126"/>
      <c r="B108" s="109">
        <v>50</v>
      </c>
      <c r="C108" s="51" t="s">
        <v>72</v>
      </c>
      <c r="D108" s="111">
        <v>160</v>
      </c>
      <c r="E108" s="16" t="s">
        <v>22</v>
      </c>
      <c r="F108" s="16" t="s">
        <v>22</v>
      </c>
      <c r="G108" s="16">
        <v>8.7</v>
      </c>
      <c r="H108" s="16">
        <v>10</v>
      </c>
      <c r="I108" s="16">
        <v>11</v>
      </c>
      <c r="J108" s="16">
        <v>234</v>
      </c>
      <c r="K108" s="16">
        <v>222</v>
      </c>
      <c r="L108" s="65">
        <f>100*(J108*(G108+H108+I108)+J109*(G109+H109+I109)+J110*(G110+H110+I110))/(D108*1000)</f>
        <v>20.1326875</v>
      </c>
    </row>
    <row r="109" spans="1:11" ht="12">
      <c r="A109" s="126"/>
      <c r="B109" s="112"/>
      <c r="C109" s="51" t="s">
        <v>46</v>
      </c>
      <c r="D109" s="111"/>
      <c r="E109" s="16" t="s">
        <v>22</v>
      </c>
      <c r="F109" s="16" t="s">
        <v>25</v>
      </c>
      <c r="G109" s="16">
        <v>5.4</v>
      </c>
      <c r="H109" s="16">
        <v>6.1</v>
      </c>
      <c r="I109" s="16">
        <v>10</v>
      </c>
      <c r="J109" s="16">
        <v>235</v>
      </c>
      <c r="K109" s="16">
        <v>223</v>
      </c>
    </row>
    <row r="110" spans="1:11" ht="12">
      <c r="A110" s="126"/>
      <c r="B110" s="110"/>
      <c r="C110" s="51" t="s">
        <v>63</v>
      </c>
      <c r="D110" s="111"/>
      <c r="E110" s="16" t="s">
        <v>22</v>
      </c>
      <c r="F110" s="16" t="s">
        <v>25</v>
      </c>
      <c r="G110" s="16">
        <v>27</v>
      </c>
      <c r="H110" s="16">
        <v>30</v>
      </c>
      <c r="I110" s="16">
        <v>29</v>
      </c>
      <c r="J110" s="16">
        <v>235</v>
      </c>
      <c r="K110" s="16">
        <v>222</v>
      </c>
    </row>
    <row r="111" spans="1:12" ht="12.75">
      <c r="A111" s="126"/>
      <c r="B111" s="109">
        <v>51</v>
      </c>
      <c r="C111" s="51" t="s">
        <v>73</v>
      </c>
      <c r="D111" s="111">
        <v>160</v>
      </c>
      <c r="E111" s="16" t="s">
        <v>22</v>
      </c>
      <c r="F111" s="16" t="s">
        <v>25</v>
      </c>
      <c r="G111" s="16">
        <v>10</v>
      </c>
      <c r="H111" s="16">
        <v>9.8</v>
      </c>
      <c r="I111" s="16">
        <v>15</v>
      </c>
      <c r="J111" s="16">
        <v>237</v>
      </c>
      <c r="K111" s="16">
        <v>220</v>
      </c>
      <c r="L111" s="65">
        <f>100*(J111*(G111+H111+I111)+J112*(G112+H112+I112))/(D111*1000)</f>
        <v>13.11975</v>
      </c>
    </row>
    <row r="112" spans="1:11" ht="12">
      <c r="A112" s="126"/>
      <c r="B112" s="110"/>
      <c r="C112" s="51" t="s">
        <v>46</v>
      </c>
      <c r="D112" s="111"/>
      <c r="E112" s="16" t="s">
        <v>22</v>
      </c>
      <c r="F112" s="16" t="s">
        <v>25</v>
      </c>
      <c r="G112" s="16">
        <v>21</v>
      </c>
      <c r="H112" s="16">
        <v>19</v>
      </c>
      <c r="I112" s="16">
        <v>14</v>
      </c>
      <c r="J112" s="16">
        <v>236</v>
      </c>
      <c r="K112" s="16">
        <v>220</v>
      </c>
    </row>
    <row r="113" spans="1:12" ht="12.75">
      <c r="A113" s="126"/>
      <c r="B113" s="109">
        <v>52</v>
      </c>
      <c r="C113" s="51" t="s">
        <v>74</v>
      </c>
      <c r="D113" s="111">
        <v>250</v>
      </c>
      <c r="E113" s="16" t="s">
        <v>22</v>
      </c>
      <c r="F113" s="16" t="s">
        <v>25</v>
      </c>
      <c r="G113" s="16">
        <v>15</v>
      </c>
      <c r="H113" s="16">
        <v>21</v>
      </c>
      <c r="I113" s="16">
        <v>11.5</v>
      </c>
      <c r="J113" s="16">
        <v>233</v>
      </c>
      <c r="K113" s="16">
        <v>220</v>
      </c>
      <c r="L113" s="65">
        <f>100*(J113*(G113+H113+I113)+J114*(G114+H114+I114)+J115*(G115+H115+I115))/(D113*1000)</f>
        <v>18.94436</v>
      </c>
    </row>
    <row r="114" spans="1:11" ht="12">
      <c r="A114" s="126"/>
      <c r="B114" s="112"/>
      <c r="C114" s="51" t="s">
        <v>46</v>
      </c>
      <c r="D114" s="111"/>
      <c r="E114" s="16" t="s">
        <v>22</v>
      </c>
      <c r="F114" s="16" t="s">
        <v>25</v>
      </c>
      <c r="G114" s="16">
        <v>30</v>
      </c>
      <c r="H114" s="16">
        <v>10.1</v>
      </c>
      <c r="I114" s="16">
        <v>21</v>
      </c>
      <c r="J114" s="16">
        <v>234</v>
      </c>
      <c r="K114" s="16">
        <v>219</v>
      </c>
    </row>
    <row r="115" spans="1:11" ht="12">
      <c r="A115" s="126"/>
      <c r="B115" s="110"/>
      <c r="C115" s="51" t="s">
        <v>65</v>
      </c>
      <c r="D115" s="111"/>
      <c r="E115" s="16" t="s">
        <v>22</v>
      </c>
      <c r="F115" s="16" t="s">
        <v>25</v>
      </c>
      <c r="G115" s="16">
        <v>8</v>
      </c>
      <c r="H115" s="16">
        <v>41</v>
      </c>
      <c r="I115" s="16">
        <v>45</v>
      </c>
      <c r="J115" s="16">
        <v>234</v>
      </c>
      <c r="K115" s="16">
        <v>221</v>
      </c>
    </row>
    <row r="116" spans="1:12" ht="12.75" customHeight="1">
      <c r="A116" s="126"/>
      <c r="B116" s="109">
        <v>53</v>
      </c>
      <c r="C116" s="51" t="s">
        <v>75</v>
      </c>
      <c r="D116" s="111">
        <v>160</v>
      </c>
      <c r="E116" s="16" t="s">
        <v>22</v>
      </c>
      <c r="F116" s="16" t="s">
        <v>22</v>
      </c>
      <c r="G116" s="16">
        <v>1.1</v>
      </c>
      <c r="H116" s="16">
        <v>8</v>
      </c>
      <c r="I116" s="16">
        <v>20</v>
      </c>
      <c r="J116" s="16">
        <v>236</v>
      </c>
      <c r="K116" s="16">
        <v>222</v>
      </c>
      <c r="L116" s="65">
        <f>100*(J116*(G116+H116+I116)+J117*(G117+H117+I117)+J118*(G118+H118+I118))/(D116*1000)</f>
        <v>19.2881875</v>
      </c>
    </row>
    <row r="117" spans="1:11" ht="12">
      <c r="A117" s="126"/>
      <c r="B117" s="112"/>
      <c r="C117" s="51" t="s">
        <v>46</v>
      </c>
      <c r="D117" s="111"/>
      <c r="E117" s="16" t="s">
        <v>22</v>
      </c>
      <c r="F117" s="16" t="s">
        <v>25</v>
      </c>
      <c r="G117" s="16">
        <v>18</v>
      </c>
      <c r="H117" s="16">
        <v>10</v>
      </c>
      <c r="I117" s="16">
        <v>10.1</v>
      </c>
      <c r="J117" s="16">
        <v>235</v>
      </c>
      <c r="K117" s="16">
        <v>220</v>
      </c>
    </row>
    <row r="118" spans="1:11" ht="12">
      <c r="A118" s="126"/>
      <c r="B118" s="110"/>
      <c r="C118" s="51" t="s">
        <v>50</v>
      </c>
      <c r="D118" s="111"/>
      <c r="E118" s="16" t="s">
        <v>22</v>
      </c>
      <c r="F118" s="16" t="s">
        <v>25</v>
      </c>
      <c r="G118" s="16">
        <v>10</v>
      </c>
      <c r="H118" s="16">
        <v>20</v>
      </c>
      <c r="I118" s="16">
        <v>34</v>
      </c>
      <c r="J118" s="16">
        <v>235</v>
      </c>
      <c r="K118" s="16">
        <v>221</v>
      </c>
    </row>
    <row r="119" spans="1:12" ht="12.75">
      <c r="A119" s="126"/>
      <c r="B119" s="16">
        <v>54</v>
      </c>
      <c r="C119" s="51" t="s">
        <v>145</v>
      </c>
      <c r="D119" s="16">
        <v>160</v>
      </c>
      <c r="E119" s="16" t="s">
        <v>22</v>
      </c>
      <c r="F119" s="16" t="s">
        <v>23</v>
      </c>
      <c r="G119" s="16">
        <v>32</v>
      </c>
      <c r="H119" s="16">
        <v>9.7</v>
      </c>
      <c r="I119" s="16">
        <v>28</v>
      </c>
      <c r="J119" s="16">
        <v>236</v>
      </c>
      <c r="K119" s="16">
        <v>221</v>
      </c>
      <c r="L119" s="65">
        <f>100*(J119*(G119+H119+I119))/(D119*1000)</f>
        <v>10.28075</v>
      </c>
    </row>
    <row r="120" spans="1:12" ht="12.75">
      <c r="A120" s="126"/>
      <c r="B120" s="109">
        <v>55</v>
      </c>
      <c r="C120" s="51" t="s">
        <v>144</v>
      </c>
      <c r="D120" s="111">
        <v>160</v>
      </c>
      <c r="E120" s="16" t="s">
        <v>22</v>
      </c>
      <c r="F120" s="16" t="s">
        <v>23</v>
      </c>
      <c r="G120" s="16">
        <v>10</v>
      </c>
      <c r="H120" s="16">
        <v>8.4</v>
      </c>
      <c r="I120" s="16">
        <v>10</v>
      </c>
      <c r="J120" s="16">
        <v>235</v>
      </c>
      <c r="K120" s="16">
        <v>222</v>
      </c>
      <c r="L120" s="65">
        <f>100*(J120*(G120+H120+I120)+J121*(G121+H121+I121))/(D120*1000)</f>
        <v>8.00625</v>
      </c>
    </row>
    <row r="121" spans="1:11" ht="12">
      <c r="A121" s="126"/>
      <c r="B121" s="110"/>
      <c r="C121" s="51" t="s">
        <v>64</v>
      </c>
      <c r="D121" s="117"/>
      <c r="E121" s="16" t="s">
        <v>22</v>
      </c>
      <c r="F121" s="16" t="s">
        <v>23</v>
      </c>
      <c r="G121" s="16">
        <v>12</v>
      </c>
      <c r="H121" s="16">
        <v>5</v>
      </c>
      <c r="I121" s="16">
        <v>9</v>
      </c>
      <c r="J121" s="16">
        <v>236</v>
      </c>
      <c r="K121" s="16">
        <v>222</v>
      </c>
    </row>
    <row r="122" spans="1:12" ht="12.75" customHeight="1">
      <c r="A122" s="126"/>
      <c r="B122" s="109">
        <v>56</v>
      </c>
      <c r="C122" s="51" t="s">
        <v>76</v>
      </c>
      <c r="D122" s="111">
        <v>250</v>
      </c>
      <c r="E122" s="16" t="s">
        <v>22</v>
      </c>
      <c r="F122" s="16" t="s">
        <v>22</v>
      </c>
      <c r="G122" s="16">
        <v>22</v>
      </c>
      <c r="H122" s="16">
        <v>34</v>
      </c>
      <c r="I122" s="16">
        <v>30</v>
      </c>
      <c r="J122" s="16">
        <v>235</v>
      </c>
      <c r="K122" s="16">
        <v>223</v>
      </c>
      <c r="L122" s="65">
        <f>100*(J122*(G122+H122+I122)+J123*(G123+H123+I123))/(D122*1000)</f>
        <v>13.2032</v>
      </c>
    </row>
    <row r="123" spans="1:11" ht="12">
      <c r="A123" s="126"/>
      <c r="B123" s="110"/>
      <c r="C123" s="51" t="s">
        <v>52</v>
      </c>
      <c r="D123" s="117"/>
      <c r="E123" s="16" t="s">
        <v>22</v>
      </c>
      <c r="F123" s="16" t="s">
        <v>22</v>
      </c>
      <c r="G123" s="16">
        <v>17</v>
      </c>
      <c r="H123" s="16">
        <v>15</v>
      </c>
      <c r="I123" s="16">
        <v>22</v>
      </c>
      <c r="J123" s="16">
        <v>237</v>
      </c>
      <c r="K123" s="16">
        <v>224</v>
      </c>
    </row>
    <row r="124" spans="1:12" ht="12.75" customHeight="1">
      <c r="A124" s="126"/>
      <c r="B124" s="109">
        <v>57</v>
      </c>
      <c r="C124" s="51" t="s">
        <v>143</v>
      </c>
      <c r="D124" s="109">
        <v>160</v>
      </c>
      <c r="E124" s="16" t="s">
        <v>22</v>
      </c>
      <c r="F124" s="16" t="s">
        <v>25</v>
      </c>
      <c r="G124" s="16">
        <v>32</v>
      </c>
      <c r="H124" s="16">
        <v>25</v>
      </c>
      <c r="I124" s="16">
        <v>30</v>
      </c>
      <c r="J124" s="16">
        <v>233</v>
      </c>
      <c r="K124" s="16">
        <v>220</v>
      </c>
      <c r="L124" s="65">
        <f>100*(J124*(G124+H124+I124)+J125*(G125+H125+I125))/(D124*1000)</f>
        <v>22.321875</v>
      </c>
    </row>
    <row r="125" spans="1:11" ht="12">
      <c r="A125" s="126"/>
      <c r="B125" s="110"/>
      <c r="C125" s="51" t="s">
        <v>52</v>
      </c>
      <c r="D125" s="112"/>
      <c r="E125" s="16" t="s">
        <v>22</v>
      </c>
      <c r="F125" s="16" t="s">
        <v>25</v>
      </c>
      <c r="G125" s="16">
        <v>12</v>
      </c>
      <c r="H125" s="16">
        <v>30</v>
      </c>
      <c r="I125" s="16">
        <v>24</v>
      </c>
      <c r="J125" s="16">
        <v>234</v>
      </c>
      <c r="K125" s="16">
        <v>220</v>
      </c>
    </row>
    <row r="126" spans="1:12" ht="12.75" customHeight="1">
      <c r="A126" s="126"/>
      <c r="B126" s="109">
        <v>58</v>
      </c>
      <c r="C126" s="51" t="s">
        <v>142</v>
      </c>
      <c r="D126" s="111">
        <v>160</v>
      </c>
      <c r="E126" s="16" t="s">
        <v>22</v>
      </c>
      <c r="F126" s="16" t="s">
        <v>25</v>
      </c>
      <c r="G126" s="16">
        <v>18</v>
      </c>
      <c r="H126" s="16">
        <v>11.7</v>
      </c>
      <c r="I126" s="16">
        <v>20</v>
      </c>
      <c r="J126" s="16">
        <v>238</v>
      </c>
      <c r="K126" s="16">
        <v>222</v>
      </c>
      <c r="L126" s="65">
        <f>100*(J126*(G126+H126+I126)+J127*(G127+H127+I127))/(D126*1000)</f>
        <v>17.776625</v>
      </c>
    </row>
    <row r="127" spans="1:11" ht="12">
      <c r="A127" s="126"/>
      <c r="B127" s="110"/>
      <c r="C127" s="51" t="s">
        <v>24</v>
      </c>
      <c r="D127" s="111"/>
      <c r="E127" s="16" t="s">
        <v>22</v>
      </c>
      <c r="F127" s="16" t="s">
        <v>25</v>
      </c>
      <c r="G127" s="16">
        <v>31</v>
      </c>
      <c r="H127" s="16">
        <v>22</v>
      </c>
      <c r="I127" s="16">
        <v>18</v>
      </c>
      <c r="J127" s="16">
        <v>234</v>
      </c>
      <c r="K127" s="16">
        <v>221</v>
      </c>
    </row>
    <row r="128" spans="1:12" ht="12.75" customHeight="1">
      <c r="A128" s="126"/>
      <c r="B128" s="109">
        <v>59</v>
      </c>
      <c r="C128" s="51" t="s">
        <v>141</v>
      </c>
      <c r="D128" s="109">
        <v>160</v>
      </c>
      <c r="E128" s="16" t="s">
        <v>22</v>
      </c>
      <c r="F128" s="16" t="s">
        <v>23</v>
      </c>
      <c r="G128" s="16">
        <v>2.3</v>
      </c>
      <c r="H128" s="16">
        <v>5.1</v>
      </c>
      <c r="I128" s="16">
        <v>3</v>
      </c>
      <c r="J128" s="16">
        <v>235</v>
      </c>
      <c r="K128" s="16">
        <v>221</v>
      </c>
      <c r="L128" s="65">
        <f>100*(J128*(G128+H128+I128)+J129*(G129+H129+I129))/(D128*1000)</f>
        <v>12.543125</v>
      </c>
    </row>
    <row r="129" spans="1:11" ht="12">
      <c r="A129" s="126"/>
      <c r="B129" s="110"/>
      <c r="C129" s="51" t="s">
        <v>24</v>
      </c>
      <c r="D129" s="110"/>
      <c r="E129" s="16" t="s">
        <v>22</v>
      </c>
      <c r="F129" s="16" t="s">
        <v>23</v>
      </c>
      <c r="G129" s="16">
        <v>24</v>
      </c>
      <c r="H129" s="16">
        <v>31</v>
      </c>
      <c r="I129" s="16">
        <v>20</v>
      </c>
      <c r="J129" s="16">
        <v>235</v>
      </c>
      <c r="K129" s="16">
        <v>222</v>
      </c>
    </row>
    <row r="130" spans="1:12" ht="12.75" customHeight="1">
      <c r="A130" s="126"/>
      <c r="B130" s="109">
        <v>60</v>
      </c>
      <c r="C130" s="51" t="s">
        <v>140</v>
      </c>
      <c r="D130" s="111">
        <v>250</v>
      </c>
      <c r="E130" s="16" t="s">
        <v>22</v>
      </c>
      <c r="F130" s="16" t="s">
        <v>25</v>
      </c>
      <c r="G130" s="16">
        <v>17.8</v>
      </c>
      <c r="H130" s="16">
        <v>26.8</v>
      </c>
      <c r="I130" s="16">
        <v>34.7</v>
      </c>
      <c r="J130" s="16">
        <v>235</v>
      </c>
      <c r="K130" s="16">
        <v>221</v>
      </c>
      <c r="L130" s="65">
        <f>100*(J130*(G130+H130+I130)+J131*(G131+H131+I131))/(D130*1000)</f>
        <v>13.6846</v>
      </c>
    </row>
    <row r="131" spans="1:11" ht="12">
      <c r="A131" s="126"/>
      <c r="B131" s="110"/>
      <c r="C131" s="51" t="s">
        <v>24</v>
      </c>
      <c r="D131" s="111"/>
      <c r="E131" s="16" t="s">
        <v>22</v>
      </c>
      <c r="F131" s="16" t="s">
        <v>25</v>
      </c>
      <c r="G131" s="16">
        <v>20</v>
      </c>
      <c r="H131" s="16">
        <v>24</v>
      </c>
      <c r="I131" s="16">
        <v>22</v>
      </c>
      <c r="J131" s="16">
        <v>236</v>
      </c>
      <c r="K131" s="16">
        <v>222</v>
      </c>
    </row>
    <row r="132" spans="1:12" ht="12.75" customHeight="1">
      <c r="A132" s="126"/>
      <c r="B132" s="109">
        <v>61</v>
      </c>
      <c r="C132" s="51" t="s">
        <v>66</v>
      </c>
      <c r="D132" s="111">
        <v>160</v>
      </c>
      <c r="E132" s="16" t="s">
        <v>22</v>
      </c>
      <c r="F132" s="16" t="s">
        <v>25</v>
      </c>
      <c r="G132" s="16">
        <v>3.1</v>
      </c>
      <c r="H132" s="16">
        <v>2</v>
      </c>
      <c r="I132" s="16">
        <v>8.7</v>
      </c>
      <c r="J132" s="16">
        <v>235</v>
      </c>
      <c r="K132" s="16">
        <v>221</v>
      </c>
      <c r="L132" s="65">
        <f>100*(J132*(G132+H132+I132)+J133*(G133+H133+I133))/(D132*1000)</f>
        <v>9.958125</v>
      </c>
    </row>
    <row r="133" spans="1:11" ht="12">
      <c r="A133" s="126"/>
      <c r="B133" s="110"/>
      <c r="C133" s="51" t="s">
        <v>46</v>
      </c>
      <c r="D133" s="111"/>
      <c r="E133" s="16" t="s">
        <v>22</v>
      </c>
      <c r="F133" s="16" t="s">
        <v>25</v>
      </c>
      <c r="G133" s="16">
        <v>21</v>
      </c>
      <c r="H133" s="16">
        <v>23</v>
      </c>
      <c r="I133" s="16">
        <v>10</v>
      </c>
      <c r="J133" s="16">
        <v>235</v>
      </c>
      <c r="K133" s="16">
        <v>221</v>
      </c>
    </row>
    <row r="134" spans="1:12" ht="12.75">
      <c r="A134" s="126"/>
      <c r="B134" s="16">
        <v>62</v>
      </c>
      <c r="C134" s="51" t="s">
        <v>139</v>
      </c>
      <c r="D134" s="16">
        <v>160</v>
      </c>
      <c r="E134" s="16" t="s">
        <v>22</v>
      </c>
      <c r="F134" s="16" t="s">
        <v>23</v>
      </c>
      <c r="G134" s="16">
        <v>20</v>
      </c>
      <c r="H134" s="16">
        <v>18</v>
      </c>
      <c r="I134" s="16">
        <v>15.6</v>
      </c>
      <c r="J134" s="16">
        <v>237</v>
      </c>
      <c r="K134" s="16">
        <v>223</v>
      </c>
      <c r="L134" s="65">
        <f>100*(J134*(G134+H134+I134))/(D134*1000)</f>
        <v>7.9395</v>
      </c>
    </row>
    <row r="135" spans="1:12" ht="12.75">
      <c r="A135" s="126"/>
      <c r="B135" s="109">
        <v>63</v>
      </c>
      <c r="C135" s="51" t="s">
        <v>138</v>
      </c>
      <c r="D135" s="111">
        <v>160</v>
      </c>
      <c r="E135" s="16" t="s">
        <v>22</v>
      </c>
      <c r="F135" s="16" t="s">
        <v>25</v>
      </c>
      <c r="G135" s="16">
        <v>21</v>
      </c>
      <c r="H135" s="16">
        <v>17</v>
      </c>
      <c r="I135" s="16">
        <v>8</v>
      </c>
      <c r="J135" s="16">
        <v>235</v>
      </c>
      <c r="K135" s="16">
        <v>221</v>
      </c>
      <c r="L135" s="65">
        <f>100*(J135*(G135+H135+I135)+J136*(G136+H136+I136))/(D135*1000)</f>
        <v>13.071875</v>
      </c>
    </row>
    <row r="136" spans="1:11" ht="12" customHeight="1">
      <c r="A136" s="126"/>
      <c r="B136" s="110"/>
      <c r="C136" s="51" t="s">
        <v>46</v>
      </c>
      <c r="D136" s="111"/>
      <c r="E136" s="16" t="s">
        <v>22</v>
      </c>
      <c r="F136" s="16" t="s">
        <v>25</v>
      </c>
      <c r="G136" s="16">
        <v>16</v>
      </c>
      <c r="H136" s="16">
        <v>24</v>
      </c>
      <c r="I136" s="16">
        <v>3</v>
      </c>
      <c r="J136" s="16">
        <v>235</v>
      </c>
      <c r="K136" s="16">
        <v>221</v>
      </c>
    </row>
    <row r="137" spans="1:12" ht="12.75">
      <c r="A137" s="126"/>
      <c r="B137" s="109">
        <v>64</v>
      </c>
      <c r="C137" s="51" t="s">
        <v>137</v>
      </c>
      <c r="D137" s="111">
        <v>250</v>
      </c>
      <c r="E137" s="16" t="s">
        <v>25</v>
      </c>
      <c r="F137" s="16" t="s">
        <v>23</v>
      </c>
      <c r="G137" s="16">
        <v>14.2</v>
      </c>
      <c r="H137" s="16">
        <v>11</v>
      </c>
      <c r="I137" s="16">
        <v>15</v>
      </c>
      <c r="J137" s="16">
        <v>237</v>
      </c>
      <c r="K137" s="16">
        <v>221</v>
      </c>
      <c r="L137" s="65">
        <f>100*(J137*(G137+H137+I137)+J138*(G138+H138+I138))/(D137*1000)</f>
        <v>7.0152</v>
      </c>
    </row>
    <row r="138" spans="1:11" ht="12">
      <c r="A138" s="126"/>
      <c r="B138" s="110"/>
      <c r="C138" s="51" t="s">
        <v>64</v>
      </c>
      <c r="D138" s="111"/>
      <c r="E138" s="16" t="s">
        <v>22</v>
      </c>
      <c r="F138" s="16" t="s">
        <v>23</v>
      </c>
      <c r="G138" s="16">
        <v>14.5</v>
      </c>
      <c r="H138" s="16">
        <v>8.4</v>
      </c>
      <c r="I138" s="16">
        <v>10.9</v>
      </c>
      <c r="J138" s="16">
        <v>237</v>
      </c>
      <c r="K138" s="16">
        <v>220</v>
      </c>
    </row>
    <row r="139" spans="1:12" ht="12.75">
      <c r="A139" s="126"/>
      <c r="B139" s="109">
        <v>65</v>
      </c>
      <c r="C139" s="51" t="s">
        <v>95</v>
      </c>
      <c r="D139" s="111">
        <v>250</v>
      </c>
      <c r="E139" s="16" t="s">
        <v>25</v>
      </c>
      <c r="F139" s="16" t="s">
        <v>23</v>
      </c>
      <c r="G139" s="16">
        <v>50</v>
      </c>
      <c r="H139" s="16">
        <v>4.1</v>
      </c>
      <c r="I139" s="16">
        <v>37</v>
      </c>
      <c r="J139" s="16">
        <v>233</v>
      </c>
      <c r="K139" s="16">
        <v>221</v>
      </c>
      <c r="L139" s="65">
        <f>100*(J139*(G139+H139+I139)+J140*(G140+H140+I140)+J141*(G141+H141+I141))/(D139*1000)</f>
        <v>21.81812</v>
      </c>
    </row>
    <row r="140" spans="1:11" ht="12">
      <c r="A140" s="126"/>
      <c r="B140" s="112"/>
      <c r="C140" s="51" t="s">
        <v>46</v>
      </c>
      <c r="D140" s="111"/>
      <c r="E140" s="16" t="s">
        <v>25</v>
      </c>
      <c r="F140" s="16" t="s">
        <v>23</v>
      </c>
      <c r="G140" s="16">
        <v>28</v>
      </c>
      <c r="H140" s="16">
        <v>30</v>
      </c>
      <c r="I140" s="16">
        <v>31</v>
      </c>
      <c r="J140" s="16">
        <v>233</v>
      </c>
      <c r="K140" s="16">
        <v>221</v>
      </c>
    </row>
    <row r="141" spans="1:11" ht="12">
      <c r="A141" s="126"/>
      <c r="B141" s="110"/>
      <c r="C141" s="51" t="s">
        <v>65</v>
      </c>
      <c r="D141" s="111"/>
      <c r="E141" s="16" t="s">
        <v>25</v>
      </c>
      <c r="F141" s="16" t="s">
        <v>23</v>
      </c>
      <c r="G141" s="16">
        <v>10</v>
      </c>
      <c r="H141" s="16">
        <v>18</v>
      </c>
      <c r="I141" s="16">
        <v>26</v>
      </c>
      <c r="J141" s="16">
        <v>233</v>
      </c>
      <c r="K141" s="16">
        <v>222</v>
      </c>
    </row>
    <row r="142" spans="1:12" ht="12.75">
      <c r="A142" s="126"/>
      <c r="B142" s="16">
        <v>66</v>
      </c>
      <c r="C142" s="51" t="s">
        <v>136</v>
      </c>
      <c r="D142" s="16">
        <v>160</v>
      </c>
      <c r="E142" s="16" t="s">
        <v>22</v>
      </c>
      <c r="F142" s="16" t="s">
        <v>25</v>
      </c>
      <c r="G142" s="16">
        <v>27</v>
      </c>
      <c r="H142" s="16">
        <v>30</v>
      </c>
      <c r="I142" s="16">
        <v>20</v>
      </c>
      <c r="J142" s="16">
        <v>237</v>
      </c>
      <c r="K142" s="16">
        <v>222</v>
      </c>
      <c r="L142" s="65">
        <f>100*(J142*(G142+H142+I142))/(D142*1000)</f>
        <v>11.405625</v>
      </c>
    </row>
    <row r="143" spans="1:12" ht="12.75">
      <c r="A143" s="126"/>
      <c r="B143" s="16">
        <v>67</v>
      </c>
      <c r="C143" s="51" t="s">
        <v>82</v>
      </c>
      <c r="D143" s="16">
        <v>250</v>
      </c>
      <c r="E143" s="16" t="s">
        <v>25</v>
      </c>
      <c r="F143" s="16" t="s">
        <v>23</v>
      </c>
      <c r="G143" s="16">
        <v>9</v>
      </c>
      <c r="H143" s="16">
        <v>4.5</v>
      </c>
      <c r="I143" s="16">
        <v>10</v>
      </c>
      <c r="J143" s="16">
        <v>238</v>
      </c>
      <c r="K143" s="16">
        <v>223</v>
      </c>
      <c r="L143" s="65">
        <f>100*(J143*(G143+H143+I143))/(D143*1000)</f>
        <v>2.2372</v>
      </c>
    </row>
    <row r="144" spans="1:12" ht="12.75">
      <c r="A144" s="126"/>
      <c r="B144" s="16">
        <v>68</v>
      </c>
      <c r="C144" s="51" t="s">
        <v>81</v>
      </c>
      <c r="D144" s="16">
        <v>400</v>
      </c>
      <c r="E144" s="16" t="s">
        <v>25</v>
      </c>
      <c r="F144" s="16" t="s">
        <v>23</v>
      </c>
      <c r="G144" s="16">
        <v>2.3</v>
      </c>
      <c r="H144" s="16">
        <v>3</v>
      </c>
      <c r="I144" s="16">
        <v>1.2</v>
      </c>
      <c r="J144" s="16">
        <v>237</v>
      </c>
      <c r="K144" s="16">
        <v>222</v>
      </c>
      <c r="L144" s="65">
        <f>100*(J144*(G144+H144+I144))/(D144*1000)</f>
        <v>0.385125</v>
      </c>
    </row>
    <row r="145" spans="1:12" s="64" customFormat="1" ht="12.75">
      <c r="A145" s="126"/>
      <c r="B145" s="109">
        <v>69</v>
      </c>
      <c r="C145" s="51" t="s">
        <v>180</v>
      </c>
      <c r="D145" s="109">
        <v>160</v>
      </c>
      <c r="E145" s="16" t="s">
        <v>25</v>
      </c>
      <c r="F145" s="16" t="s">
        <v>23</v>
      </c>
      <c r="G145" s="16">
        <v>45</v>
      </c>
      <c r="H145" s="16">
        <v>57.9</v>
      </c>
      <c r="I145" s="16">
        <v>2.9</v>
      </c>
      <c r="J145" s="16">
        <v>231</v>
      </c>
      <c r="K145" s="16">
        <v>221</v>
      </c>
      <c r="L145" s="65">
        <f>100*(J145*(G145+H145+I145)+J146*(G146+H146+I146)+J147*(G147+H147+I147))/(D145*1000)</f>
        <v>29.919875</v>
      </c>
    </row>
    <row r="146" spans="1:11" ht="12">
      <c r="A146" s="126"/>
      <c r="B146" s="112"/>
      <c r="C146" s="51" t="s">
        <v>24</v>
      </c>
      <c r="D146" s="112"/>
      <c r="E146" s="16" t="s">
        <v>25</v>
      </c>
      <c r="F146" s="16" t="s">
        <v>23</v>
      </c>
      <c r="G146" s="16">
        <v>30</v>
      </c>
      <c r="H146" s="16">
        <v>40</v>
      </c>
      <c r="I146" s="16">
        <v>24</v>
      </c>
      <c r="J146" s="16">
        <v>232</v>
      </c>
      <c r="K146" s="16">
        <v>220</v>
      </c>
    </row>
    <row r="147" spans="1:11" ht="12">
      <c r="A147" s="126"/>
      <c r="B147" s="110"/>
      <c r="C147" s="51" t="s">
        <v>50</v>
      </c>
      <c r="D147" s="110"/>
      <c r="E147" s="16" t="s">
        <v>25</v>
      </c>
      <c r="F147" s="16" t="s">
        <v>23</v>
      </c>
      <c r="G147" s="16">
        <v>6</v>
      </c>
      <c r="H147" s="16">
        <v>0</v>
      </c>
      <c r="I147" s="16">
        <v>1</v>
      </c>
      <c r="J147" s="16">
        <v>232</v>
      </c>
      <c r="K147" s="16">
        <v>221</v>
      </c>
    </row>
    <row r="148" spans="1:12" ht="12" customHeight="1">
      <c r="A148" s="126"/>
      <c r="B148" s="109">
        <v>69</v>
      </c>
      <c r="C148" s="51" t="s">
        <v>61</v>
      </c>
      <c r="D148" s="111">
        <v>160</v>
      </c>
      <c r="E148" s="16" t="s">
        <v>22</v>
      </c>
      <c r="F148" s="16" t="s">
        <v>25</v>
      </c>
      <c r="G148" s="16">
        <v>11</v>
      </c>
      <c r="H148" s="16">
        <v>6</v>
      </c>
      <c r="I148" s="16">
        <v>4.6</v>
      </c>
      <c r="J148" s="16">
        <v>233</v>
      </c>
      <c r="K148" s="16">
        <v>221</v>
      </c>
      <c r="L148" s="65">
        <f>100*(J148*(G148+H148+I148)+J149*(G149+H149+I149)+J150*(G150+H150+I150))/(D148*1000)</f>
        <v>22.988000000000003</v>
      </c>
    </row>
    <row r="149" spans="1:11" ht="12">
      <c r="A149" s="126"/>
      <c r="B149" s="112"/>
      <c r="C149" s="51" t="s">
        <v>24</v>
      </c>
      <c r="D149" s="117"/>
      <c r="E149" s="16" t="s">
        <v>22</v>
      </c>
      <c r="F149" s="16" t="s">
        <v>25</v>
      </c>
      <c r="G149" s="16">
        <v>20</v>
      </c>
      <c r="H149" s="16">
        <v>30</v>
      </c>
      <c r="I149" s="16">
        <v>6.5</v>
      </c>
      <c r="J149" s="16">
        <v>232</v>
      </c>
      <c r="K149" s="16">
        <v>222</v>
      </c>
    </row>
    <row r="150" spans="1:11" ht="12">
      <c r="A150" s="126"/>
      <c r="B150" s="110"/>
      <c r="C150" s="51" t="s">
        <v>50</v>
      </c>
      <c r="D150" s="117"/>
      <c r="E150" s="16" t="s">
        <v>22</v>
      </c>
      <c r="F150" s="16" t="s">
        <v>25</v>
      </c>
      <c r="G150" s="16">
        <v>20</v>
      </c>
      <c r="H150" s="16">
        <v>19</v>
      </c>
      <c r="I150" s="16">
        <v>41</v>
      </c>
      <c r="J150" s="16">
        <v>233</v>
      </c>
      <c r="K150" s="16">
        <v>222</v>
      </c>
    </row>
    <row r="151" spans="1:12" ht="12" customHeight="1">
      <c r="A151" s="126"/>
      <c r="B151" s="109">
        <v>70</v>
      </c>
      <c r="C151" s="51" t="s">
        <v>80</v>
      </c>
      <c r="D151" s="109">
        <v>250</v>
      </c>
      <c r="E151" s="16" t="s">
        <v>22</v>
      </c>
      <c r="F151" s="16" t="s">
        <v>25</v>
      </c>
      <c r="G151" s="16">
        <v>5</v>
      </c>
      <c r="H151" s="16">
        <v>4.2</v>
      </c>
      <c r="I151" s="16">
        <v>0.1</v>
      </c>
      <c r="J151" s="16">
        <v>235</v>
      </c>
      <c r="K151" s="16">
        <v>222</v>
      </c>
      <c r="L151" s="65">
        <f>100*(J151*(G151+H151+I151)+J152*(G152+H152+I152)+J153*(G153+H153+I153))/(D151*1000)</f>
        <v>6.9586</v>
      </c>
    </row>
    <row r="152" spans="1:11" ht="12" customHeight="1">
      <c r="A152" s="126"/>
      <c r="B152" s="112"/>
      <c r="C152" s="51" t="s">
        <v>24</v>
      </c>
      <c r="D152" s="112"/>
      <c r="E152" s="16" t="s">
        <v>22</v>
      </c>
      <c r="F152" s="16" t="s">
        <v>25</v>
      </c>
      <c r="G152" s="16">
        <v>22</v>
      </c>
      <c r="H152" s="16">
        <v>17</v>
      </c>
      <c r="I152" s="16">
        <v>25</v>
      </c>
      <c r="J152" s="16">
        <v>234</v>
      </c>
      <c r="K152" s="16">
        <v>221</v>
      </c>
    </row>
    <row r="153" spans="1:11" ht="12" customHeight="1">
      <c r="A153" s="126"/>
      <c r="B153" s="110"/>
      <c r="C153" s="51" t="s">
        <v>50</v>
      </c>
      <c r="D153" s="110"/>
      <c r="E153" s="16" t="s">
        <v>22</v>
      </c>
      <c r="F153" s="16" t="s">
        <v>25</v>
      </c>
      <c r="G153" s="16">
        <v>1</v>
      </c>
      <c r="H153" s="16">
        <v>0</v>
      </c>
      <c r="I153" s="16">
        <v>0</v>
      </c>
      <c r="J153" s="16">
        <v>235</v>
      </c>
      <c r="K153" s="16">
        <v>222</v>
      </c>
    </row>
    <row r="154" spans="1:12" ht="12.75" customHeight="1">
      <c r="A154" s="126"/>
      <c r="B154" s="109">
        <v>71</v>
      </c>
      <c r="C154" s="51" t="s">
        <v>79</v>
      </c>
      <c r="D154" s="109">
        <v>160</v>
      </c>
      <c r="E154" s="16" t="s">
        <v>25</v>
      </c>
      <c r="F154" s="16" t="s">
        <v>25</v>
      </c>
      <c r="G154" s="16">
        <v>38</v>
      </c>
      <c r="H154" s="16">
        <v>39</v>
      </c>
      <c r="I154" s="16">
        <v>40</v>
      </c>
      <c r="J154" s="16">
        <v>237</v>
      </c>
      <c r="K154" s="16">
        <v>222</v>
      </c>
      <c r="L154" s="65">
        <f>100*(J154*(G154+H154+I154)+J155*(G155+H155+I155)+J156*(G156+H156+I156))/(D154*1000)</f>
        <v>37.635</v>
      </c>
    </row>
    <row r="155" spans="1:11" ht="12" customHeight="1">
      <c r="A155" s="126"/>
      <c r="B155" s="112"/>
      <c r="C155" s="51" t="s">
        <v>64</v>
      </c>
      <c r="D155" s="112"/>
      <c r="E155" s="16" t="s">
        <v>25</v>
      </c>
      <c r="F155" s="16" t="s">
        <v>25</v>
      </c>
      <c r="G155" s="16">
        <v>21</v>
      </c>
      <c r="H155" s="16">
        <v>17.5</v>
      </c>
      <c r="I155" s="16">
        <v>18</v>
      </c>
      <c r="J155" s="16">
        <v>238</v>
      </c>
      <c r="K155" s="16">
        <v>222</v>
      </c>
    </row>
    <row r="156" spans="1:11" ht="12.75" customHeight="1">
      <c r="A156" s="126"/>
      <c r="B156" s="110"/>
      <c r="C156" s="51" t="s">
        <v>50</v>
      </c>
      <c r="D156" s="110"/>
      <c r="E156" s="16" t="s">
        <v>25</v>
      </c>
      <c r="F156" s="16" t="s">
        <v>25</v>
      </c>
      <c r="G156" s="16">
        <v>25</v>
      </c>
      <c r="H156" s="16">
        <v>21</v>
      </c>
      <c r="I156" s="16">
        <v>34</v>
      </c>
      <c r="J156" s="16">
        <v>238</v>
      </c>
      <c r="K156" s="16">
        <v>223</v>
      </c>
    </row>
    <row r="157" spans="1:12" ht="12" customHeight="1">
      <c r="A157" s="126"/>
      <c r="B157" s="16">
        <v>72</v>
      </c>
      <c r="C157" s="51" t="s">
        <v>78</v>
      </c>
      <c r="D157" s="16">
        <v>100</v>
      </c>
      <c r="E157" s="16" t="s">
        <v>25</v>
      </c>
      <c r="F157" s="16" t="s">
        <v>25</v>
      </c>
      <c r="G157" s="16">
        <v>20</v>
      </c>
      <c r="H157" s="16">
        <v>47</v>
      </c>
      <c r="I157" s="16">
        <v>32</v>
      </c>
      <c r="J157" s="16">
        <v>237</v>
      </c>
      <c r="K157" s="16">
        <v>223</v>
      </c>
      <c r="L157" s="65">
        <f>100*(J157*(G157+H157+I157))/(D157*1000)</f>
        <v>23.463</v>
      </c>
    </row>
    <row r="158" spans="1:12" ht="12.75" customHeight="1">
      <c r="A158" s="126"/>
      <c r="B158" s="109">
        <v>73</v>
      </c>
      <c r="C158" s="51" t="s">
        <v>77</v>
      </c>
      <c r="D158" s="109">
        <v>160</v>
      </c>
      <c r="E158" s="16" t="s">
        <v>22</v>
      </c>
      <c r="F158" s="16" t="s">
        <v>23</v>
      </c>
      <c r="G158" s="16">
        <v>10</v>
      </c>
      <c r="H158" s="16">
        <v>9.7</v>
      </c>
      <c r="I158" s="16">
        <v>6</v>
      </c>
      <c r="J158" s="16">
        <v>232</v>
      </c>
      <c r="K158" s="16">
        <v>222</v>
      </c>
      <c r="L158" s="65">
        <f>100*(J158*(G158+H158+I158)+J159*(G159+H159+I159))/(D158*1000)</f>
        <v>12.6875</v>
      </c>
    </row>
    <row r="159" spans="1:11" ht="12">
      <c r="A159" s="126"/>
      <c r="B159" s="110"/>
      <c r="C159" s="51" t="s">
        <v>46</v>
      </c>
      <c r="D159" s="110"/>
      <c r="E159" s="16" t="s">
        <v>22</v>
      </c>
      <c r="F159" s="16" t="s">
        <v>23</v>
      </c>
      <c r="G159" s="16">
        <v>8.8</v>
      </c>
      <c r="H159" s="16">
        <v>35</v>
      </c>
      <c r="I159" s="16">
        <v>18</v>
      </c>
      <c r="J159" s="16">
        <v>232</v>
      </c>
      <c r="K159" s="16">
        <v>221</v>
      </c>
    </row>
    <row r="160" spans="1:12" ht="12.75" customHeight="1">
      <c r="A160" s="126"/>
      <c r="B160" s="109">
        <v>74</v>
      </c>
      <c r="C160" s="51" t="s">
        <v>111</v>
      </c>
      <c r="D160" s="109">
        <v>160</v>
      </c>
      <c r="E160" s="16" t="s">
        <v>22</v>
      </c>
      <c r="F160" s="16" t="s">
        <v>25</v>
      </c>
      <c r="G160" s="16">
        <v>37</v>
      </c>
      <c r="H160" s="16">
        <v>22</v>
      </c>
      <c r="I160" s="16">
        <v>2</v>
      </c>
      <c r="J160" s="16">
        <v>235</v>
      </c>
      <c r="K160" s="16">
        <v>222</v>
      </c>
      <c r="L160" s="65">
        <f>100*(J160*(G160+H160+I160)+J161*(G161+H161+I161)+J162*(G162+H162+I162))/(D160*1000)</f>
        <v>15.086875</v>
      </c>
    </row>
    <row r="161" spans="1:11" ht="12">
      <c r="A161" s="126"/>
      <c r="B161" s="112"/>
      <c r="C161" s="51" t="s">
        <v>24</v>
      </c>
      <c r="D161" s="112"/>
      <c r="E161" s="16" t="s">
        <v>22</v>
      </c>
      <c r="F161" s="16" t="s">
        <v>25</v>
      </c>
      <c r="G161" s="16">
        <v>1</v>
      </c>
      <c r="H161" s="16">
        <v>0.5</v>
      </c>
      <c r="I161" s="16">
        <v>3</v>
      </c>
      <c r="J161" s="16">
        <v>236</v>
      </c>
      <c r="K161" s="16">
        <v>224</v>
      </c>
    </row>
    <row r="162" spans="1:11" ht="12">
      <c r="A162" s="126"/>
      <c r="B162" s="110"/>
      <c r="C162" s="51" t="s">
        <v>50</v>
      </c>
      <c r="D162" s="110"/>
      <c r="E162" s="16" t="s">
        <v>22</v>
      </c>
      <c r="F162" s="16" t="s">
        <v>25</v>
      </c>
      <c r="G162" s="16">
        <v>4.2</v>
      </c>
      <c r="H162" s="16">
        <v>31</v>
      </c>
      <c r="I162" s="16">
        <v>2</v>
      </c>
      <c r="J162" s="16">
        <v>235</v>
      </c>
      <c r="K162" s="16">
        <v>222</v>
      </c>
    </row>
    <row r="163" spans="1:12" ht="12.75" customHeight="1">
      <c r="A163" s="126"/>
      <c r="B163" s="109">
        <v>75</v>
      </c>
      <c r="C163" s="51" t="s">
        <v>96</v>
      </c>
      <c r="D163" s="111">
        <v>250</v>
      </c>
      <c r="E163" s="16" t="s">
        <v>22</v>
      </c>
      <c r="F163" s="16" t="s">
        <v>25</v>
      </c>
      <c r="G163" s="16">
        <v>4.8</v>
      </c>
      <c r="H163" s="16">
        <v>10</v>
      </c>
      <c r="I163" s="16">
        <v>5.1</v>
      </c>
      <c r="J163" s="16">
        <v>236</v>
      </c>
      <c r="K163" s="16">
        <v>222</v>
      </c>
      <c r="L163" s="65">
        <f>100*(J163*(G163+H163+I163)+J164*(G164+H164+I164)+J165*(G165+H165+I165))/(D163*1000)</f>
        <v>13.15856</v>
      </c>
    </row>
    <row r="164" spans="1:11" ht="12">
      <c r="A164" s="126"/>
      <c r="B164" s="112"/>
      <c r="C164" s="51" t="s">
        <v>24</v>
      </c>
      <c r="D164" s="111"/>
      <c r="E164" s="16" t="s">
        <v>22</v>
      </c>
      <c r="F164" s="16" t="s">
        <v>25</v>
      </c>
      <c r="G164" s="16">
        <v>11</v>
      </c>
      <c r="H164" s="16">
        <v>24</v>
      </c>
      <c r="I164" s="16">
        <v>47</v>
      </c>
      <c r="J164" s="16">
        <v>235</v>
      </c>
      <c r="K164" s="16">
        <v>221</v>
      </c>
    </row>
    <row r="165" spans="1:11" ht="12">
      <c r="A165" s="126"/>
      <c r="B165" s="110"/>
      <c r="C165" s="51" t="s">
        <v>50</v>
      </c>
      <c r="D165" s="111"/>
      <c r="E165" s="16" t="s">
        <v>22</v>
      </c>
      <c r="F165" s="16" t="s">
        <v>25</v>
      </c>
      <c r="G165" s="16">
        <v>11</v>
      </c>
      <c r="H165" s="16">
        <v>3</v>
      </c>
      <c r="I165" s="16">
        <v>24</v>
      </c>
      <c r="J165" s="16">
        <v>235</v>
      </c>
      <c r="K165" s="16">
        <v>221</v>
      </c>
    </row>
    <row r="166" spans="1:12" ht="12" customHeight="1">
      <c r="A166" s="126"/>
      <c r="B166" s="109">
        <v>76</v>
      </c>
      <c r="C166" s="51" t="s">
        <v>181</v>
      </c>
      <c r="D166" s="109">
        <v>25</v>
      </c>
      <c r="E166" s="16" t="s">
        <v>25</v>
      </c>
      <c r="F166" s="16" t="s">
        <v>23</v>
      </c>
      <c r="G166" s="16">
        <v>5.4</v>
      </c>
      <c r="H166" s="16">
        <v>10</v>
      </c>
      <c r="I166" s="16">
        <v>8.7</v>
      </c>
      <c r="J166" s="16">
        <v>234</v>
      </c>
      <c r="K166" s="16">
        <v>220</v>
      </c>
      <c r="L166" s="65">
        <f>100*(J166*(G166+H166+I166)+J167*(G167+H167+I167))/(D166*1000)</f>
        <v>37.503600000000006</v>
      </c>
    </row>
    <row r="167" spans="1:11" ht="12" customHeight="1">
      <c r="A167" s="126"/>
      <c r="B167" s="110"/>
      <c r="C167" s="51" t="s">
        <v>24</v>
      </c>
      <c r="D167" s="110"/>
      <c r="E167" s="16" t="s">
        <v>25</v>
      </c>
      <c r="F167" s="16" t="s">
        <v>23</v>
      </c>
      <c r="G167" s="16">
        <v>6.5</v>
      </c>
      <c r="H167" s="16">
        <v>1</v>
      </c>
      <c r="I167" s="16">
        <v>8.4</v>
      </c>
      <c r="J167" s="16">
        <v>235</v>
      </c>
      <c r="K167" s="16">
        <v>224</v>
      </c>
    </row>
    <row r="168" spans="1:12" ht="12" customHeight="1">
      <c r="A168" s="126"/>
      <c r="B168" s="16">
        <v>77</v>
      </c>
      <c r="C168" s="51" t="s">
        <v>182</v>
      </c>
      <c r="D168" s="15">
        <v>100</v>
      </c>
      <c r="E168" s="16" t="s">
        <v>25</v>
      </c>
      <c r="F168" s="16" t="s">
        <v>23</v>
      </c>
      <c r="G168" s="16">
        <v>3</v>
      </c>
      <c r="H168" s="16">
        <v>2</v>
      </c>
      <c r="I168" s="16">
        <v>0.1</v>
      </c>
      <c r="J168" s="16">
        <v>230</v>
      </c>
      <c r="K168" s="16">
        <v>222</v>
      </c>
      <c r="L168" s="65">
        <f>100*(J168*(G168+H168+I168))/(D168*1000)</f>
        <v>1.173</v>
      </c>
    </row>
    <row r="169" spans="1:12" ht="12" customHeight="1">
      <c r="A169" s="126"/>
      <c r="B169" s="109">
        <v>78</v>
      </c>
      <c r="C169" s="51" t="s">
        <v>86</v>
      </c>
      <c r="D169" s="111">
        <v>160</v>
      </c>
      <c r="E169" s="16" t="s">
        <v>25</v>
      </c>
      <c r="F169" s="16" t="s">
        <v>25</v>
      </c>
      <c r="G169" s="16">
        <v>10</v>
      </c>
      <c r="H169" s="16">
        <v>22</v>
      </c>
      <c r="I169" s="16">
        <v>7.4</v>
      </c>
      <c r="J169" s="16">
        <v>235</v>
      </c>
      <c r="K169" s="16">
        <v>223</v>
      </c>
      <c r="L169" s="65">
        <f>100*(J169*(G169+H169+I169)+J170*(G170+H170+I170)+J171*(G171+H171+I171))/(D169*1000)</f>
        <v>16.392125</v>
      </c>
    </row>
    <row r="170" spans="1:11" ht="12" customHeight="1">
      <c r="A170" s="126"/>
      <c r="B170" s="112"/>
      <c r="C170" s="51" t="s">
        <v>24</v>
      </c>
      <c r="D170" s="117"/>
      <c r="E170" s="16" t="s">
        <v>25</v>
      </c>
      <c r="F170" s="16" t="s">
        <v>25</v>
      </c>
      <c r="G170" s="16">
        <v>17.9</v>
      </c>
      <c r="H170" s="16">
        <v>5</v>
      </c>
      <c r="I170" s="16">
        <v>15</v>
      </c>
      <c r="J170" s="16">
        <v>236</v>
      </c>
      <c r="K170" s="16">
        <v>224</v>
      </c>
    </row>
    <row r="171" spans="1:11" ht="12.75" thickBot="1">
      <c r="A171" s="127"/>
      <c r="B171" s="110"/>
      <c r="C171" s="57" t="s">
        <v>26</v>
      </c>
      <c r="D171" s="133"/>
      <c r="E171" s="16" t="s">
        <v>25</v>
      </c>
      <c r="F171" s="19" t="s">
        <v>25</v>
      </c>
      <c r="G171" s="19">
        <v>18</v>
      </c>
      <c r="H171" s="19">
        <v>12</v>
      </c>
      <c r="I171" s="19">
        <v>4</v>
      </c>
      <c r="J171" s="19">
        <v>236</v>
      </c>
      <c r="K171" s="19">
        <v>224</v>
      </c>
    </row>
    <row r="172" spans="1:12" ht="12.75" customHeight="1">
      <c r="A172" s="129" t="s">
        <v>110</v>
      </c>
      <c r="B172" s="109">
        <v>79</v>
      </c>
      <c r="C172" s="58" t="s">
        <v>67</v>
      </c>
      <c r="D172" s="135">
        <v>400</v>
      </c>
      <c r="E172" s="28" t="s">
        <v>22</v>
      </c>
      <c r="F172" s="28" t="s">
        <v>25</v>
      </c>
      <c r="G172" s="28">
        <v>16</v>
      </c>
      <c r="H172" s="28">
        <v>24</v>
      </c>
      <c r="I172" s="28">
        <v>10</v>
      </c>
      <c r="J172" s="28">
        <v>238</v>
      </c>
      <c r="K172" s="28">
        <v>221</v>
      </c>
      <c r="L172" s="65">
        <f>100*(J172*(G172+H172+I172)+J173*(G173+H173+I173))/(D172*1000)</f>
        <v>4.26615</v>
      </c>
    </row>
    <row r="173" spans="1:11" ht="12">
      <c r="A173" s="126"/>
      <c r="B173" s="110"/>
      <c r="C173" s="51" t="s">
        <v>46</v>
      </c>
      <c r="D173" s="111"/>
      <c r="E173" s="16" t="s">
        <v>22</v>
      </c>
      <c r="F173" s="16" t="s">
        <v>25</v>
      </c>
      <c r="G173" s="16">
        <v>11</v>
      </c>
      <c r="H173" s="16">
        <v>2</v>
      </c>
      <c r="I173" s="16">
        <v>8.7</v>
      </c>
      <c r="J173" s="16">
        <v>238</v>
      </c>
      <c r="K173" s="16">
        <v>222</v>
      </c>
    </row>
    <row r="174" spans="1:12" ht="12.75" customHeight="1">
      <c r="A174" s="126"/>
      <c r="B174" s="109">
        <v>80</v>
      </c>
      <c r="C174" s="51" t="s">
        <v>135</v>
      </c>
      <c r="D174" s="115">
        <v>160</v>
      </c>
      <c r="E174" s="15" t="s">
        <v>22</v>
      </c>
      <c r="F174" s="15" t="s">
        <v>25</v>
      </c>
      <c r="G174" s="8">
        <v>28.7</v>
      </c>
      <c r="H174" s="8">
        <v>2.1</v>
      </c>
      <c r="I174" s="8">
        <v>13.4</v>
      </c>
      <c r="J174" s="8">
        <v>235</v>
      </c>
      <c r="K174" s="8">
        <v>223</v>
      </c>
      <c r="L174" s="65">
        <f>100*(J174*(G174+H174+I174)+J175*(G175+H175+I175))/(D174*1000)</f>
        <v>10.898125</v>
      </c>
    </row>
    <row r="175" spans="1:11" ht="12">
      <c r="A175" s="126"/>
      <c r="B175" s="110"/>
      <c r="C175" s="59" t="s">
        <v>64</v>
      </c>
      <c r="D175" s="136"/>
      <c r="E175" s="16" t="s">
        <v>22</v>
      </c>
      <c r="F175" s="16" t="s">
        <v>25</v>
      </c>
      <c r="G175" s="16">
        <v>8</v>
      </c>
      <c r="H175" s="16">
        <v>12</v>
      </c>
      <c r="I175" s="16">
        <v>10</v>
      </c>
      <c r="J175" s="16">
        <v>235</v>
      </c>
      <c r="K175" s="16">
        <v>221</v>
      </c>
    </row>
    <row r="176" spans="1:12" ht="12.75">
      <c r="A176" s="126"/>
      <c r="B176" s="16">
        <v>81</v>
      </c>
      <c r="C176" s="52" t="s">
        <v>134</v>
      </c>
      <c r="D176" s="16">
        <v>100</v>
      </c>
      <c r="E176" s="16" t="s">
        <v>22</v>
      </c>
      <c r="F176" s="16" t="s">
        <v>25</v>
      </c>
      <c r="G176" s="16">
        <v>0.2</v>
      </c>
      <c r="H176" s="16">
        <v>8</v>
      </c>
      <c r="I176" s="16">
        <v>2.4</v>
      </c>
      <c r="J176" s="16">
        <v>238</v>
      </c>
      <c r="K176" s="16">
        <v>222</v>
      </c>
      <c r="L176" s="65">
        <f>100*(J176*(G176+H176+I176))/(D176*1000)</f>
        <v>2.5227999999999997</v>
      </c>
    </row>
    <row r="177" spans="1:12" ht="12.75">
      <c r="A177" s="126"/>
      <c r="B177" s="109">
        <v>82</v>
      </c>
      <c r="C177" s="52" t="s">
        <v>109</v>
      </c>
      <c r="D177" s="109">
        <v>160</v>
      </c>
      <c r="E177" s="16" t="s">
        <v>22</v>
      </c>
      <c r="F177" s="16" t="s">
        <v>25</v>
      </c>
      <c r="G177" s="16">
        <v>14</v>
      </c>
      <c r="H177" s="16">
        <v>10</v>
      </c>
      <c r="I177" s="16">
        <v>34</v>
      </c>
      <c r="J177" s="16">
        <v>236</v>
      </c>
      <c r="K177" s="16">
        <v>222</v>
      </c>
      <c r="L177" s="65">
        <f>100*(J177*(G177+H177+I177)+J178*(G178+H178+I178)+J179*(G179+H179+I179))/(D177*1000)</f>
        <v>17.057375</v>
      </c>
    </row>
    <row r="178" spans="1:11" ht="12" customHeight="1">
      <c r="A178" s="126"/>
      <c r="B178" s="112"/>
      <c r="C178" s="52" t="s">
        <v>46</v>
      </c>
      <c r="D178" s="112"/>
      <c r="E178" s="16" t="s">
        <v>22</v>
      </c>
      <c r="F178" s="16" t="s">
        <v>25</v>
      </c>
      <c r="G178" s="16">
        <v>12.4</v>
      </c>
      <c r="H178" s="16">
        <v>22</v>
      </c>
      <c r="I178" s="16">
        <v>1</v>
      </c>
      <c r="J178" s="16">
        <v>237</v>
      </c>
      <c r="K178" s="16">
        <v>223</v>
      </c>
    </row>
    <row r="179" spans="1:11" ht="12.75" customHeight="1" thickBot="1">
      <c r="A179" s="127"/>
      <c r="B179" s="110"/>
      <c r="C179" s="60" t="s">
        <v>50</v>
      </c>
      <c r="D179" s="134"/>
      <c r="E179" s="19" t="s">
        <v>22</v>
      </c>
      <c r="F179" s="19" t="s">
        <v>25</v>
      </c>
      <c r="G179" s="19">
        <v>1</v>
      </c>
      <c r="H179" s="19">
        <v>15</v>
      </c>
      <c r="I179" s="19">
        <v>6</v>
      </c>
      <c r="J179" s="19">
        <v>237</v>
      </c>
      <c r="K179" s="19">
        <v>222</v>
      </c>
    </row>
    <row r="180" spans="1:12" ht="12.75" customHeight="1">
      <c r="A180" s="122" t="s">
        <v>93</v>
      </c>
      <c r="B180" s="109">
        <v>83</v>
      </c>
      <c r="C180" s="61" t="s">
        <v>87</v>
      </c>
      <c r="D180" s="110">
        <v>250</v>
      </c>
      <c r="E180" s="17" t="s">
        <v>22</v>
      </c>
      <c r="F180" s="17" t="s">
        <v>25</v>
      </c>
      <c r="G180" s="17">
        <v>8.2</v>
      </c>
      <c r="H180" s="17">
        <v>5.7</v>
      </c>
      <c r="I180" s="17">
        <v>9.6</v>
      </c>
      <c r="J180" s="17">
        <v>232</v>
      </c>
      <c r="K180" s="17">
        <v>221</v>
      </c>
      <c r="L180" s="65">
        <f>100*(J180*(G180+H180+I180)+J181*(G181+H181+I181))/(D180*1000)</f>
        <v>5.8156</v>
      </c>
    </row>
    <row r="181" spans="1:11" ht="12" customHeight="1">
      <c r="A181" s="123"/>
      <c r="B181" s="110"/>
      <c r="C181" s="51" t="s">
        <v>46</v>
      </c>
      <c r="D181" s="117"/>
      <c r="E181" s="16" t="s">
        <v>22</v>
      </c>
      <c r="F181" s="16" t="s">
        <v>25</v>
      </c>
      <c r="G181" s="16">
        <v>10.5</v>
      </c>
      <c r="H181" s="16">
        <v>20.9</v>
      </c>
      <c r="I181" s="16">
        <v>7.6</v>
      </c>
      <c r="J181" s="16">
        <v>233</v>
      </c>
      <c r="K181" s="16">
        <v>222</v>
      </c>
    </row>
    <row r="182" spans="1:12" ht="12.75" customHeight="1">
      <c r="A182" s="123"/>
      <c r="B182" s="109">
        <v>84</v>
      </c>
      <c r="C182" s="51" t="s">
        <v>84</v>
      </c>
      <c r="D182" s="111">
        <v>250</v>
      </c>
      <c r="E182" s="16" t="s">
        <v>22</v>
      </c>
      <c r="F182" s="16" t="s">
        <v>25</v>
      </c>
      <c r="G182" s="16">
        <v>17.2</v>
      </c>
      <c r="H182" s="16">
        <v>21.9</v>
      </c>
      <c r="I182" s="16">
        <v>8.8</v>
      </c>
      <c r="J182" s="16">
        <v>235</v>
      </c>
      <c r="K182" s="16">
        <v>222</v>
      </c>
      <c r="L182" s="65">
        <f>100*(J182*(G182+H182+I182)+J183*(G183+H183+I183)+J184*(G184+H184+I184))/(D182*1000)</f>
        <v>9.08296</v>
      </c>
    </row>
    <row r="183" spans="1:11" ht="12" customHeight="1">
      <c r="A183" s="123"/>
      <c r="B183" s="112"/>
      <c r="C183" s="51" t="s">
        <v>24</v>
      </c>
      <c r="D183" s="111"/>
      <c r="E183" s="16" t="s">
        <v>22</v>
      </c>
      <c r="F183" s="16" t="s">
        <v>25</v>
      </c>
      <c r="G183" s="16">
        <v>16</v>
      </c>
      <c r="H183" s="16">
        <v>7.2</v>
      </c>
      <c r="I183" s="16">
        <v>5.3</v>
      </c>
      <c r="J183" s="16">
        <v>237</v>
      </c>
      <c r="K183" s="16">
        <v>224</v>
      </c>
    </row>
    <row r="184" spans="1:11" ht="12" customHeight="1">
      <c r="A184" s="123"/>
      <c r="B184" s="110"/>
      <c r="C184" s="51" t="s">
        <v>26</v>
      </c>
      <c r="D184" s="111"/>
      <c r="E184" s="16" t="s">
        <v>22</v>
      </c>
      <c r="F184" s="16" t="s">
        <v>25</v>
      </c>
      <c r="G184" s="16">
        <v>8.9</v>
      </c>
      <c r="H184" s="16">
        <v>4</v>
      </c>
      <c r="I184" s="16">
        <v>7</v>
      </c>
      <c r="J184" s="16">
        <v>236</v>
      </c>
      <c r="K184" s="16">
        <v>224</v>
      </c>
    </row>
    <row r="185" spans="1:12" ht="12.75" customHeight="1">
      <c r="A185" s="123"/>
      <c r="B185" s="109">
        <v>85</v>
      </c>
      <c r="C185" s="51" t="s">
        <v>83</v>
      </c>
      <c r="D185" s="111">
        <v>160</v>
      </c>
      <c r="E185" s="16" t="s">
        <v>22</v>
      </c>
      <c r="F185" s="16" t="s">
        <v>25</v>
      </c>
      <c r="G185" s="16">
        <v>18</v>
      </c>
      <c r="H185" s="16">
        <v>8</v>
      </c>
      <c r="I185" s="16">
        <v>4</v>
      </c>
      <c r="J185" s="16">
        <v>239</v>
      </c>
      <c r="K185" s="16">
        <v>219</v>
      </c>
      <c r="L185" s="65">
        <f>100*(J185*(G185+H185+I185)+J186*(G186+H186+I186)+J187*(G187+H187+I187))/(D185*1000)</f>
        <v>13.66125</v>
      </c>
    </row>
    <row r="186" spans="1:11" ht="12" customHeight="1">
      <c r="A186" s="123"/>
      <c r="B186" s="112"/>
      <c r="C186" s="51" t="s">
        <v>24</v>
      </c>
      <c r="D186" s="117"/>
      <c r="E186" s="16" t="s">
        <v>22</v>
      </c>
      <c r="F186" s="16" t="s">
        <v>25</v>
      </c>
      <c r="G186" s="16">
        <v>15</v>
      </c>
      <c r="H186" s="16">
        <v>4</v>
      </c>
      <c r="I186" s="16">
        <v>9</v>
      </c>
      <c r="J186" s="16">
        <v>238</v>
      </c>
      <c r="K186" s="16">
        <v>220</v>
      </c>
    </row>
    <row r="187" spans="1:11" ht="12.75" customHeight="1">
      <c r="A187" s="123"/>
      <c r="B187" s="110"/>
      <c r="C187" s="51" t="s">
        <v>26</v>
      </c>
      <c r="D187" s="117"/>
      <c r="E187" s="16" t="s">
        <v>22</v>
      </c>
      <c r="F187" s="16" t="s">
        <v>25</v>
      </c>
      <c r="G187" s="16">
        <v>8</v>
      </c>
      <c r="H187" s="16">
        <v>11</v>
      </c>
      <c r="I187" s="16">
        <v>15</v>
      </c>
      <c r="J187" s="16">
        <v>236</v>
      </c>
      <c r="K187" s="16">
        <v>218</v>
      </c>
    </row>
    <row r="188" spans="1:12" ht="12.75" customHeight="1">
      <c r="A188" s="123"/>
      <c r="B188" s="109">
        <v>86</v>
      </c>
      <c r="C188" s="51" t="s">
        <v>112</v>
      </c>
      <c r="D188" s="111">
        <v>100</v>
      </c>
      <c r="E188" s="16" t="s">
        <v>22</v>
      </c>
      <c r="F188" s="16" t="s">
        <v>22</v>
      </c>
      <c r="G188" s="16">
        <v>22</v>
      </c>
      <c r="H188" s="16">
        <v>9</v>
      </c>
      <c r="I188" s="16">
        <v>4</v>
      </c>
      <c r="J188" s="16">
        <v>237</v>
      </c>
      <c r="K188" s="16">
        <v>220</v>
      </c>
      <c r="L188" s="65">
        <f>100*(J188*(G188+H188+I188)+J189*(G189+H189+I189))/(D188*1000)</f>
        <v>13.553</v>
      </c>
    </row>
    <row r="189" spans="1:11" ht="12.75" customHeight="1">
      <c r="A189" s="123"/>
      <c r="B189" s="110"/>
      <c r="C189" s="51" t="s">
        <v>46</v>
      </c>
      <c r="D189" s="117"/>
      <c r="E189" s="16" t="s">
        <v>22</v>
      </c>
      <c r="F189" s="16" t="s">
        <v>22</v>
      </c>
      <c r="G189" s="16">
        <v>4</v>
      </c>
      <c r="H189" s="16">
        <v>15</v>
      </c>
      <c r="I189" s="16">
        <v>3</v>
      </c>
      <c r="J189" s="16">
        <v>239</v>
      </c>
      <c r="K189" s="16">
        <v>224</v>
      </c>
    </row>
    <row r="190" spans="1:12" ht="13.5" customHeight="1">
      <c r="A190" s="123"/>
      <c r="B190" s="109">
        <v>87</v>
      </c>
      <c r="C190" s="51" t="s">
        <v>137</v>
      </c>
      <c r="D190" s="111">
        <v>250</v>
      </c>
      <c r="E190" s="16" t="s">
        <v>22</v>
      </c>
      <c r="F190" s="16" t="s">
        <v>22</v>
      </c>
      <c r="G190" s="16">
        <v>5</v>
      </c>
      <c r="H190" s="16">
        <v>4</v>
      </c>
      <c r="I190" s="16">
        <v>11.3</v>
      </c>
      <c r="J190" s="16">
        <v>238</v>
      </c>
      <c r="K190" s="16">
        <v>221</v>
      </c>
      <c r="L190" s="65">
        <f>100*(J190*(G190+H190+I190)+J191*(G191+H191+I191))/(D190*1000)</f>
        <v>5.147360000000001</v>
      </c>
    </row>
    <row r="191" spans="1:11" ht="13.5" customHeight="1">
      <c r="A191" s="123"/>
      <c r="B191" s="110"/>
      <c r="C191" s="51" t="s">
        <v>46</v>
      </c>
      <c r="D191" s="111"/>
      <c r="E191" s="16" t="s">
        <v>22</v>
      </c>
      <c r="F191" s="16" t="s">
        <v>22</v>
      </c>
      <c r="G191" s="16">
        <v>9.3</v>
      </c>
      <c r="H191" s="16">
        <v>16.9</v>
      </c>
      <c r="I191" s="16">
        <v>8</v>
      </c>
      <c r="J191" s="16">
        <v>235</v>
      </c>
      <c r="K191" s="16">
        <v>229</v>
      </c>
    </row>
    <row r="192" spans="1:12" ht="13.5" customHeight="1">
      <c r="A192" s="123"/>
      <c r="B192" s="109">
        <v>88</v>
      </c>
      <c r="C192" s="51" t="s">
        <v>113</v>
      </c>
      <c r="D192" s="111">
        <v>160</v>
      </c>
      <c r="E192" s="16" t="s">
        <v>22</v>
      </c>
      <c r="F192" s="16" t="s">
        <v>22</v>
      </c>
      <c r="G192" s="16">
        <v>4</v>
      </c>
      <c r="H192" s="16">
        <v>6</v>
      </c>
      <c r="I192" s="16">
        <v>3.2</v>
      </c>
      <c r="J192" s="16">
        <v>238</v>
      </c>
      <c r="K192" s="16">
        <v>225</v>
      </c>
      <c r="L192" s="65">
        <f>100*(J192*(G192+H192+I192)+J193*(G193+H193+I193))/(D192*1000)</f>
        <v>4.876</v>
      </c>
    </row>
    <row r="193" spans="1:11" ht="13.5" customHeight="1">
      <c r="A193" s="123"/>
      <c r="B193" s="110"/>
      <c r="C193" s="51" t="s">
        <v>46</v>
      </c>
      <c r="D193" s="111"/>
      <c r="E193" s="16" t="s">
        <v>22</v>
      </c>
      <c r="F193" s="16" t="s">
        <v>22</v>
      </c>
      <c r="G193" s="16">
        <v>2</v>
      </c>
      <c r="H193" s="16">
        <v>14</v>
      </c>
      <c r="I193" s="16">
        <v>4</v>
      </c>
      <c r="J193" s="16">
        <v>233</v>
      </c>
      <c r="K193" s="16">
        <v>224</v>
      </c>
    </row>
    <row r="194" spans="1:12" ht="13.5" customHeight="1">
      <c r="A194" s="123"/>
      <c r="B194" s="109">
        <v>89</v>
      </c>
      <c r="C194" s="51" t="s">
        <v>114</v>
      </c>
      <c r="D194" s="111">
        <v>250</v>
      </c>
      <c r="E194" s="16" t="s">
        <v>22</v>
      </c>
      <c r="F194" s="16" t="s">
        <v>22</v>
      </c>
      <c r="G194" s="16">
        <v>10</v>
      </c>
      <c r="H194" s="16">
        <v>9</v>
      </c>
      <c r="I194" s="16">
        <v>20</v>
      </c>
      <c r="J194" s="16">
        <v>237</v>
      </c>
      <c r="K194" s="16">
        <v>221</v>
      </c>
      <c r="L194" s="65">
        <f>100*(J194*(G194+H194+I194)+J195*(G195+H195+I195)+J196*(G196+H196+I196))/(D194*1000)</f>
        <v>6.6802399999999995</v>
      </c>
    </row>
    <row r="195" spans="1:11" ht="13.5" customHeight="1">
      <c r="A195" s="123"/>
      <c r="B195" s="112"/>
      <c r="C195" s="51" t="s">
        <v>46</v>
      </c>
      <c r="D195" s="111"/>
      <c r="E195" s="16" t="s">
        <v>22</v>
      </c>
      <c r="F195" s="16" t="s">
        <v>22</v>
      </c>
      <c r="G195" s="16">
        <v>6.7</v>
      </c>
      <c r="H195" s="16">
        <v>4</v>
      </c>
      <c r="I195" s="16">
        <v>6.7</v>
      </c>
      <c r="J195" s="16">
        <v>236</v>
      </c>
      <c r="K195" s="16">
        <v>221</v>
      </c>
    </row>
    <row r="196" spans="1:11" ht="13.5" customHeight="1">
      <c r="A196" s="123"/>
      <c r="B196" s="110"/>
      <c r="C196" s="51" t="s">
        <v>26</v>
      </c>
      <c r="D196" s="111"/>
      <c r="E196" s="16" t="s">
        <v>22</v>
      </c>
      <c r="F196" s="16" t="s">
        <v>22</v>
      </c>
      <c r="G196" s="16">
        <v>2.2</v>
      </c>
      <c r="H196" s="16">
        <v>7</v>
      </c>
      <c r="I196" s="16">
        <v>5</v>
      </c>
      <c r="J196" s="16">
        <v>236</v>
      </c>
      <c r="K196" s="16">
        <v>222</v>
      </c>
    </row>
    <row r="197" spans="1:12" ht="13.5" customHeight="1">
      <c r="A197" s="123"/>
      <c r="B197" s="16">
        <v>90</v>
      </c>
      <c r="C197" s="51" t="s">
        <v>184</v>
      </c>
      <c r="D197" s="16">
        <v>250</v>
      </c>
      <c r="E197" s="16" t="s">
        <v>22</v>
      </c>
      <c r="F197" s="16" t="s">
        <v>22</v>
      </c>
      <c r="G197" s="16">
        <v>10</v>
      </c>
      <c r="H197" s="16">
        <v>19</v>
      </c>
      <c r="I197" s="16">
        <v>20</v>
      </c>
      <c r="J197" s="16">
        <v>239</v>
      </c>
      <c r="K197" s="16">
        <v>224</v>
      </c>
      <c r="L197" s="65">
        <f>100*(J197*(G197+H197+I197))/(D197*1000)</f>
        <v>4.6844</v>
      </c>
    </row>
    <row r="198" spans="1:12" ht="13.5" customHeight="1">
      <c r="A198" s="123"/>
      <c r="B198" s="109">
        <v>91</v>
      </c>
      <c r="C198" s="51" t="s">
        <v>115</v>
      </c>
      <c r="D198" s="109">
        <v>160</v>
      </c>
      <c r="E198" s="16" t="s">
        <v>22</v>
      </c>
      <c r="F198" s="16" t="s">
        <v>22</v>
      </c>
      <c r="G198" s="16">
        <v>9</v>
      </c>
      <c r="H198" s="16">
        <v>8</v>
      </c>
      <c r="I198" s="16">
        <v>24</v>
      </c>
      <c r="J198" s="16">
        <v>238</v>
      </c>
      <c r="K198" s="16">
        <v>221</v>
      </c>
      <c r="L198" s="65">
        <f>100*(J198*(G198+H198+I198)+J199*(G199+H199+I199))/(D198*1000)</f>
        <v>10.26375</v>
      </c>
    </row>
    <row r="199" spans="1:11" ht="13.5" customHeight="1" thickBot="1">
      <c r="A199" s="124"/>
      <c r="B199" s="110"/>
      <c r="C199" s="51" t="s">
        <v>46</v>
      </c>
      <c r="D199" s="118"/>
      <c r="E199" s="16" t="s">
        <v>22</v>
      </c>
      <c r="F199" s="16" t="s">
        <v>22</v>
      </c>
      <c r="G199" s="18">
        <v>6</v>
      </c>
      <c r="H199" s="18">
        <v>19</v>
      </c>
      <c r="I199" s="18">
        <v>3</v>
      </c>
      <c r="J199" s="18">
        <v>238</v>
      </c>
      <c r="K199" s="18">
        <v>222</v>
      </c>
    </row>
    <row r="200" spans="1:12" ht="13.5" thickTop="1">
      <c r="A200" s="130" t="s">
        <v>94</v>
      </c>
      <c r="B200" s="16">
        <v>92</v>
      </c>
      <c r="C200" s="55" t="s">
        <v>68</v>
      </c>
      <c r="D200" s="36">
        <v>160</v>
      </c>
      <c r="E200" s="37" t="s">
        <v>25</v>
      </c>
      <c r="F200" s="37" t="s">
        <v>25</v>
      </c>
      <c r="G200" s="36">
        <v>34</v>
      </c>
      <c r="H200" s="36">
        <v>40</v>
      </c>
      <c r="I200" s="36">
        <v>35</v>
      </c>
      <c r="J200" s="36">
        <v>235</v>
      </c>
      <c r="K200" s="36">
        <v>221</v>
      </c>
      <c r="L200" s="65">
        <f>100*(J200*(G200+H200+I200))/(D200*1000)</f>
        <v>16.009375</v>
      </c>
    </row>
    <row r="201" spans="1:12" ht="12.75" customHeight="1">
      <c r="A201" s="126"/>
      <c r="B201" s="109">
        <v>93</v>
      </c>
      <c r="C201" s="51" t="s">
        <v>133</v>
      </c>
      <c r="D201" s="115">
        <v>160</v>
      </c>
      <c r="E201" s="16" t="s">
        <v>25</v>
      </c>
      <c r="F201" s="16" t="s">
        <v>25</v>
      </c>
      <c r="G201" s="30">
        <v>8</v>
      </c>
      <c r="H201" s="30">
        <v>15</v>
      </c>
      <c r="I201" s="30">
        <v>17</v>
      </c>
      <c r="J201" s="30">
        <v>238</v>
      </c>
      <c r="K201" s="30">
        <v>221</v>
      </c>
      <c r="L201" s="65">
        <f>100*(J201*(G201+H201+I201)+J202*(G202+H202+I202))/(D201*1000)</f>
        <v>14.393125</v>
      </c>
    </row>
    <row r="202" spans="1:11" ht="12.75" customHeight="1">
      <c r="A202" s="126"/>
      <c r="B202" s="110"/>
      <c r="C202" s="51" t="s">
        <v>64</v>
      </c>
      <c r="D202" s="116"/>
      <c r="E202" s="16" t="s">
        <v>25</v>
      </c>
      <c r="F202" s="16" t="s">
        <v>25</v>
      </c>
      <c r="G202" s="30">
        <v>21</v>
      </c>
      <c r="H202" s="30">
        <v>17</v>
      </c>
      <c r="I202" s="30">
        <v>19</v>
      </c>
      <c r="J202" s="30">
        <v>237</v>
      </c>
      <c r="K202" s="30">
        <v>220</v>
      </c>
    </row>
    <row r="203" spans="1:12" ht="12.75">
      <c r="A203" s="126"/>
      <c r="B203" s="16">
        <v>94</v>
      </c>
      <c r="C203" s="51" t="s">
        <v>132</v>
      </c>
      <c r="D203" s="30">
        <v>100</v>
      </c>
      <c r="E203" s="16" t="s">
        <v>25</v>
      </c>
      <c r="F203" s="16" t="s">
        <v>25</v>
      </c>
      <c r="G203" s="30">
        <v>37</v>
      </c>
      <c r="H203" s="30">
        <v>12</v>
      </c>
      <c r="I203" s="30">
        <v>20</v>
      </c>
      <c r="J203" s="30">
        <v>237</v>
      </c>
      <c r="K203" s="30">
        <v>220</v>
      </c>
      <c r="L203" s="65">
        <f>100*(J203*(G203+H203+I203))/(D203*1000)</f>
        <v>16.353</v>
      </c>
    </row>
    <row r="204" spans="1:12" ht="12.75" customHeight="1">
      <c r="A204" s="126"/>
      <c r="B204" s="109">
        <v>95</v>
      </c>
      <c r="C204" s="51" t="s">
        <v>131</v>
      </c>
      <c r="D204" s="132">
        <v>100</v>
      </c>
      <c r="E204" s="16" t="s">
        <v>25</v>
      </c>
      <c r="F204" s="16" t="s">
        <v>25</v>
      </c>
      <c r="G204" s="30">
        <v>7</v>
      </c>
      <c r="H204" s="30">
        <v>34</v>
      </c>
      <c r="I204" s="30">
        <v>14</v>
      </c>
      <c r="J204" s="30">
        <v>236</v>
      </c>
      <c r="K204" s="30">
        <v>221</v>
      </c>
      <c r="L204" s="65">
        <f>100*(J204*(G204+H204+I204)+J205*(G205+H205+I205)+J206*(G206+H206+I206))/(D204*1000)</f>
        <v>25.939</v>
      </c>
    </row>
    <row r="205" spans="1:11" ht="12" customHeight="1">
      <c r="A205" s="126"/>
      <c r="B205" s="112"/>
      <c r="C205" s="51" t="s">
        <v>64</v>
      </c>
      <c r="D205" s="117"/>
      <c r="E205" s="16" t="s">
        <v>25</v>
      </c>
      <c r="F205" s="16" t="s">
        <v>25</v>
      </c>
      <c r="G205" s="16">
        <v>14</v>
      </c>
      <c r="H205" s="16">
        <v>9</v>
      </c>
      <c r="I205" s="16">
        <v>11</v>
      </c>
      <c r="J205" s="16">
        <v>236</v>
      </c>
      <c r="K205" s="16">
        <v>223</v>
      </c>
    </row>
    <row r="206" spans="1:11" ht="12.75" customHeight="1">
      <c r="A206" s="126"/>
      <c r="B206" s="110"/>
      <c r="C206" s="16" t="s">
        <v>85</v>
      </c>
      <c r="D206" s="117"/>
      <c r="E206" s="16" t="s">
        <v>25</v>
      </c>
      <c r="F206" s="16" t="s">
        <v>25</v>
      </c>
      <c r="G206" s="30">
        <v>10</v>
      </c>
      <c r="H206" s="30">
        <v>6</v>
      </c>
      <c r="I206" s="30">
        <v>5</v>
      </c>
      <c r="J206" s="30">
        <v>235</v>
      </c>
      <c r="K206" s="30">
        <v>223</v>
      </c>
    </row>
    <row r="207" spans="1:12" ht="12.75">
      <c r="A207" s="126"/>
      <c r="B207" s="16">
        <v>96</v>
      </c>
      <c r="C207" s="51" t="s">
        <v>130</v>
      </c>
      <c r="D207" s="30">
        <v>250</v>
      </c>
      <c r="E207" s="16" t="s">
        <v>25</v>
      </c>
      <c r="F207" s="16" t="s">
        <v>25</v>
      </c>
      <c r="G207" s="30">
        <v>24</v>
      </c>
      <c r="H207" s="30">
        <v>27</v>
      </c>
      <c r="I207" s="30">
        <v>30</v>
      </c>
      <c r="J207" s="30">
        <v>238</v>
      </c>
      <c r="K207" s="30">
        <v>220</v>
      </c>
      <c r="L207" s="65">
        <f>100*(J207*(G207+H207+I207))/(D207*1000)</f>
        <v>7.7112</v>
      </c>
    </row>
    <row r="208" spans="1:12" ht="12.75" customHeight="1">
      <c r="A208" s="126"/>
      <c r="B208" s="109">
        <v>97</v>
      </c>
      <c r="C208" s="51" t="s">
        <v>129</v>
      </c>
      <c r="D208" s="132">
        <v>160</v>
      </c>
      <c r="E208" s="16" t="s">
        <v>25</v>
      </c>
      <c r="F208" s="16" t="s">
        <v>25</v>
      </c>
      <c r="G208" s="30">
        <v>13</v>
      </c>
      <c r="H208" s="30">
        <v>20</v>
      </c>
      <c r="I208" s="30">
        <v>20</v>
      </c>
      <c r="J208" s="30">
        <v>238</v>
      </c>
      <c r="K208" s="30">
        <v>221</v>
      </c>
      <c r="L208" s="65">
        <f>100*(J208*(G208+H208+I208)+J209*(G209+H209+I209))/(D208*1000)</f>
        <v>21.066875</v>
      </c>
    </row>
    <row r="209" spans="1:11" ht="12.75" customHeight="1">
      <c r="A209" s="126"/>
      <c r="B209" s="110"/>
      <c r="C209" s="16" t="s">
        <v>89</v>
      </c>
      <c r="D209" s="117"/>
      <c r="E209" s="16" t="s">
        <v>25</v>
      </c>
      <c r="F209" s="16" t="s">
        <v>25</v>
      </c>
      <c r="G209" s="30">
        <v>28</v>
      </c>
      <c r="H209" s="30">
        <v>27</v>
      </c>
      <c r="I209" s="30">
        <v>34</v>
      </c>
      <c r="J209" s="30">
        <v>237</v>
      </c>
      <c r="K209" s="30">
        <v>221</v>
      </c>
    </row>
    <row r="210" spans="1:12" ht="12.75" customHeight="1">
      <c r="A210" s="126"/>
      <c r="B210" s="16">
        <v>98</v>
      </c>
      <c r="C210" s="51" t="s">
        <v>128</v>
      </c>
      <c r="D210" s="30">
        <v>63</v>
      </c>
      <c r="E210" s="16" t="s">
        <v>25</v>
      </c>
      <c r="F210" s="16" t="s">
        <v>25</v>
      </c>
      <c r="G210" s="30">
        <v>5</v>
      </c>
      <c r="H210" s="30">
        <v>7</v>
      </c>
      <c r="I210" s="30">
        <v>4.8</v>
      </c>
      <c r="J210" s="30">
        <v>237</v>
      </c>
      <c r="K210" s="30">
        <v>221</v>
      </c>
      <c r="L210" s="65">
        <f>100*(J210*(G210+H210+I210))/(D210*1000)</f>
        <v>6.320000000000001</v>
      </c>
    </row>
    <row r="211" spans="1:12" ht="13.5" customHeight="1">
      <c r="A211" s="126"/>
      <c r="B211" s="109">
        <v>99</v>
      </c>
      <c r="C211" s="51" t="s">
        <v>127</v>
      </c>
      <c r="D211" s="132">
        <v>250</v>
      </c>
      <c r="E211" s="16" t="s">
        <v>22</v>
      </c>
      <c r="F211" s="16" t="s">
        <v>25</v>
      </c>
      <c r="G211" s="30">
        <v>14</v>
      </c>
      <c r="H211" s="30">
        <v>9</v>
      </c>
      <c r="I211" s="30">
        <v>13</v>
      </c>
      <c r="J211" s="30">
        <v>237</v>
      </c>
      <c r="K211" s="30">
        <v>222</v>
      </c>
      <c r="L211" s="65">
        <f>100*(J211*(G211+H211+I211)+J212*(G212+H212+I212)+J213*(G213+H213+I213))/(D211*1000)</f>
        <v>7.0304</v>
      </c>
    </row>
    <row r="212" spans="1:12" ht="13.5" customHeight="1">
      <c r="A212" s="126"/>
      <c r="B212" s="112"/>
      <c r="C212" s="51" t="s">
        <v>24</v>
      </c>
      <c r="D212" s="117"/>
      <c r="E212" s="16" t="s">
        <v>22</v>
      </c>
      <c r="F212" s="16" t="s">
        <v>25</v>
      </c>
      <c r="G212" s="62">
        <v>9</v>
      </c>
      <c r="H212" s="62">
        <v>2</v>
      </c>
      <c r="I212" s="62">
        <v>4</v>
      </c>
      <c r="J212" s="16">
        <v>238</v>
      </c>
      <c r="K212" s="16">
        <v>224</v>
      </c>
      <c r="L212" s="65"/>
    </row>
    <row r="213" spans="1:11" ht="13.5" customHeight="1">
      <c r="A213" s="126"/>
      <c r="B213" s="110"/>
      <c r="C213" s="51" t="s">
        <v>26</v>
      </c>
      <c r="D213" s="117"/>
      <c r="E213" s="16" t="s">
        <v>22</v>
      </c>
      <c r="F213" s="16" t="s">
        <v>25</v>
      </c>
      <c r="G213" s="16">
        <v>6</v>
      </c>
      <c r="H213" s="16">
        <v>6</v>
      </c>
      <c r="I213" s="16">
        <v>11</v>
      </c>
      <c r="J213" s="16">
        <v>238</v>
      </c>
      <c r="K213" s="16">
        <v>224</v>
      </c>
    </row>
    <row r="214" spans="1:12" ht="13.5" customHeight="1">
      <c r="A214" s="126"/>
      <c r="B214" s="16">
        <v>100</v>
      </c>
      <c r="C214" s="51" t="s">
        <v>126</v>
      </c>
      <c r="D214" s="30">
        <v>250</v>
      </c>
      <c r="E214" s="16" t="s">
        <v>22</v>
      </c>
      <c r="F214" s="16" t="s">
        <v>25</v>
      </c>
      <c r="G214" s="30">
        <v>30</v>
      </c>
      <c r="H214" s="30">
        <v>24</v>
      </c>
      <c r="I214" s="30">
        <v>18</v>
      </c>
      <c r="J214" s="30">
        <v>236</v>
      </c>
      <c r="K214" s="30">
        <v>222</v>
      </c>
      <c r="L214" s="65">
        <f>100*(J214*(G214+H214+I214))/(D214*1000)</f>
        <v>6.7968</v>
      </c>
    </row>
    <row r="215" spans="1:12" ht="13.5" customHeight="1">
      <c r="A215" s="126"/>
      <c r="B215" s="16">
        <v>101</v>
      </c>
      <c r="C215" s="51" t="s">
        <v>125</v>
      </c>
      <c r="D215" s="30">
        <v>400</v>
      </c>
      <c r="E215" s="16" t="s">
        <v>22</v>
      </c>
      <c r="F215" s="16" t="s">
        <v>25</v>
      </c>
      <c r="G215" s="30">
        <v>13</v>
      </c>
      <c r="H215" s="30">
        <v>35</v>
      </c>
      <c r="I215" s="30">
        <v>29</v>
      </c>
      <c r="J215" s="30">
        <v>238</v>
      </c>
      <c r="K215" s="30">
        <v>224</v>
      </c>
      <c r="L215" s="65">
        <f>100*(J215*(G215+H215+I215))/(D215*1000)</f>
        <v>4.5815</v>
      </c>
    </row>
    <row r="216" spans="1:12" ht="13.5" customHeight="1">
      <c r="A216" s="126"/>
      <c r="B216" s="109">
        <v>102</v>
      </c>
      <c r="C216" s="51" t="s">
        <v>124</v>
      </c>
      <c r="D216" s="132">
        <v>250</v>
      </c>
      <c r="E216" s="16" t="s">
        <v>22</v>
      </c>
      <c r="F216" s="16" t="s">
        <v>25</v>
      </c>
      <c r="G216" s="30">
        <v>7</v>
      </c>
      <c r="H216" s="30">
        <v>1</v>
      </c>
      <c r="I216" s="30">
        <v>3</v>
      </c>
      <c r="J216" s="30">
        <v>238</v>
      </c>
      <c r="K216" s="30">
        <v>222</v>
      </c>
      <c r="L216" s="65">
        <f>100*(J216*(G216+H216+I216)+J217*(G217+H217+I217)+J218*(G218+H218+I218))/(D216*1000)</f>
        <v>6.4548</v>
      </c>
    </row>
    <row r="217" spans="1:11" ht="13.5" customHeight="1">
      <c r="A217" s="126"/>
      <c r="B217" s="112"/>
      <c r="C217" s="51" t="s">
        <v>24</v>
      </c>
      <c r="D217" s="117"/>
      <c r="E217" s="16" t="s">
        <v>22</v>
      </c>
      <c r="F217" s="16" t="s">
        <v>25</v>
      </c>
      <c r="G217" s="62">
        <v>8</v>
      </c>
      <c r="H217" s="62">
        <v>20</v>
      </c>
      <c r="I217" s="62">
        <v>19</v>
      </c>
      <c r="J217" s="16">
        <v>237</v>
      </c>
      <c r="K217" s="16">
        <v>221</v>
      </c>
    </row>
    <row r="218" spans="1:11" ht="13.5" customHeight="1">
      <c r="A218" s="126"/>
      <c r="B218" s="110"/>
      <c r="C218" s="51" t="s">
        <v>26</v>
      </c>
      <c r="D218" s="117"/>
      <c r="E218" s="16" t="s">
        <v>22</v>
      </c>
      <c r="F218" s="16" t="s">
        <v>25</v>
      </c>
      <c r="G218" s="16">
        <v>3</v>
      </c>
      <c r="H218" s="16">
        <v>5</v>
      </c>
      <c r="I218" s="16">
        <v>2</v>
      </c>
      <c r="J218" s="16">
        <v>238</v>
      </c>
      <c r="K218" s="16">
        <v>223</v>
      </c>
    </row>
    <row r="219" spans="1:12" ht="13.5" customHeight="1">
      <c r="A219" s="126"/>
      <c r="B219" s="109">
        <v>103</v>
      </c>
      <c r="C219" s="51" t="s">
        <v>123</v>
      </c>
      <c r="D219" s="132">
        <v>250</v>
      </c>
      <c r="E219" s="16" t="s">
        <v>22</v>
      </c>
      <c r="F219" s="16" t="s">
        <v>25</v>
      </c>
      <c r="G219" s="30">
        <v>29</v>
      </c>
      <c r="H219" s="30">
        <v>30</v>
      </c>
      <c r="I219" s="30">
        <v>19</v>
      </c>
      <c r="J219" s="30">
        <v>236</v>
      </c>
      <c r="K219" s="30">
        <v>222</v>
      </c>
      <c r="L219" s="65">
        <f>100*(J219*(G219+H219+I219)+J220*(G220+H220+I220))/(D219*1000)</f>
        <v>15.0712</v>
      </c>
    </row>
    <row r="220" spans="1:11" ht="13.5" customHeight="1">
      <c r="A220" s="126"/>
      <c r="B220" s="110"/>
      <c r="C220" s="51" t="s">
        <v>24</v>
      </c>
      <c r="D220" s="117"/>
      <c r="E220" s="16" t="s">
        <v>22</v>
      </c>
      <c r="F220" s="16" t="s">
        <v>25</v>
      </c>
      <c r="G220" s="62">
        <v>29</v>
      </c>
      <c r="H220" s="62">
        <v>24</v>
      </c>
      <c r="I220" s="62">
        <v>29</v>
      </c>
      <c r="J220" s="16">
        <v>235</v>
      </c>
      <c r="K220" s="16">
        <v>221</v>
      </c>
    </row>
    <row r="221" spans="1:12" ht="13.5" customHeight="1" thickBot="1">
      <c r="A221" s="128"/>
      <c r="B221" s="16">
        <v>104</v>
      </c>
      <c r="C221" s="56" t="s">
        <v>122</v>
      </c>
      <c r="D221" s="43">
        <v>250</v>
      </c>
      <c r="E221" s="42" t="s">
        <v>22</v>
      </c>
      <c r="F221" s="42" t="s">
        <v>25</v>
      </c>
      <c r="G221" s="43">
        <v>2</v>
      </c>
      <c r="H221" s="43">
        <v>1</v>
      </c>
      <c r="I221" s="43">
        <v>0</v>
      </c>
      <c r="J221" s="43">
        <v>237</v>
      </c>
      <c r="K221" s="43">
        <v>222</v>
      </c>
      <c r="L221" s="65">
        <f>100*(J221*(G221+H221+I221))/(D221*1000)</f>
        <v>0.2844</v>
      </c>
    </row>
    <row r="222" spans="1:12" ht="13.5" customHeight="1" thickTop="1">
      <c r="A222" s="119" t="s">
        <v>28</v>
      </c>
      <c r="B222" s="109">
        <v>105</v>
      </c>
      <c r="C222" s="55" t="s">
        <v>27</v>
      </c>
      <c r="D222" s="131">
        <v>160</v>
      </c>
      <c r="E222" s="37" t="s">
        <v>25</v>
      </c>
      <c r="F222" s="37" t="s">
        <v>25</v>
      </c>
      <c r="G222" s="37">
        <v>8</v>
      </c>
      <c r="H222" s="37">
        <v>3.4</v>
      </c>
      <c r="I222" s="37">
        <v>6.9</v>
      </c>
      <c r="J222" s="37">
        <v>237</v>
      </c>
      <c r="K222" s="37">
        <v>223</v>
      </c>
      <c r="L222" s="65">
        <f>100*(J222*(G222+H222+I222)+J223*(G223+H223+I223))/(D222*1000)</f>
        <v>7.2831875</v>
      </c>
    </row>
    <row r="223" spans="1:11" ht="12">
      <c r="A223" s="120"/>
      <c r="B223" s="110"/>
      <c r="C223" s="51" t="s">
        <v>24</v>
      </c>
      <c r="D223" s="117"/>
      <c r="E223" s="16" t="s">
        <v>25</v>
      </c>
      <c r="F223" s="16" t="s">
        <v>25</v>
      </c>
      <c r="G223" s="16">
        <v>11</v>
      </c>
      <c r="H223" s="16">
        <v>14</v>
      </c>
      <c r="I223" s="16">
        <v>6</v>
      </c>
      <c r="J223" s="16">
        <v>236</v>
      </c>
      <c r="K223" s="16">
        <v>221</v>
      </c>
    </row>
    <row r="224" spans="1:12" ht="12.75" customHeight="1">
      <c r="A224" s="120"/>
      <c r="B224" s="109">
        <v>106</v>
      </c>
      <c r="C224" s="51" t="s">
        <v>29</v>
      </c>
      <c r="D224" s="111">
        <v>250</v>
      </c>
      <c r="E224" s="16" t="s">
        <v>25</v>
      </c>
      <c r="F224" s="16" t="s">
        <v>25</v>
      </c>
      <c r="G224" s="16">
        <v>22.2</v>
      </c>
      <c r="H224" s="16">
        <v>26.5</v>
      </c>
      <c r="I224" s="16">
        <v>4.2</v>
      </c>
      <c r="J224" s="16">
        <v>234</v>
      </c>
      <c r="K224" s="16">
        <v>220</v>
      </c>
      <c r="L224" s="65">
        <f>100*(J224*(G224+H224+I224)+J225*(G225+H225+I225))/(D224*1000)</f>
        <v>6.389640000000001</v>
      </c>
    </row>
    <row r="225" spans="1:11" ht="12">
      <c r="A225" s="120"/>
      <c r="B225" s="110"/>
      <c r="C225" s="51" t="s">
        <v>24</v>
      </c>
      <c r="D225" s="117"/>
      <c r="E225" s="16" t="s">
        <v>25</v>
      </c>
      <c r="F225" s="16" t="s">
        <v>25</v>
      </c>
      <c r="G225" s="16">
        <v>11</v>
      </c>
      <c r="H225" s="16">
        <v>1</v>
      </c>
      <c r="I225" s="16">
        <v>3.3</v>
      </c>
      <c r="J225" s="16">
        <v>235</v>
      </c>
      <c r="K225" s="16">
        <v>222</v>
      </c>
    </row>
    <row r="226" spans="1:12" ht="12.75" customHeight="1">
      <c r="A226" s="120"/>
      <c r="B226" s="109">
        <v>107</v>
      </c>
      <c r="C226" s="51" t="s">
        <v>49</v>
      </c>
      <c r="D226" s="111">
        <v>160</v>
      </c>
      <c r="E226" s="16" t="s">
        <v>22</v>
      </c>
      <c r="F226" s="16" t="s">
        <v>25</v>
      </c>
      <c r="G226" s="16">
        <v>3</v>
      </c>
      <c r="H226" s="16">
        <v>2</v>
      </c>
      <c r="I226" s="16">
        <v>11</v>
      </c>
      <c r="J226" s="16">
        <v>233</v>
      </c>
      <c r="K226" s="16">
        <v>210</v>
      </c>
      <c r="L226" s="65">
        <f>100*(J226*(G226+H226+I226)+J227*(G227+H227+I227))/(D226*1000)</f>
        <v>4.38625</v>
      </c>
    </row>
    <row r="227" spans="1:11" ht="12">
      <c r="A227" s="120"/>
      <c r="B227" s="110"/>
      <c r="C227" s="51" t="s">
        <v>24</v>
      </c>
      <c r="D227" s="111"/>
      <c r="E227" s="16" t="s">
        <v>22</v>
      </c>
      <c r="F227" s="16" t="s">
        <v>25</v>
      </c>
      <c r="G227" s="16">
        <v>5</v>
      </c>
      <c r="H227" s="16">
        <v>4</v>
      </c>
      <c r="I227" s="16">
        <v>5</v>
      </c>
      <c r="J227" s="16">
        <v>235</v>
      </c>
      <c r="K227" s="16">
        <v>220</v>
      </c>
    </row>
    <row r="228" spans="1:12" ht="12.75" customHeight="1">
      <c r="A228" s="120"/>
      <c r="B228" s="109">
        <v>108</v>
      </c>
      <c r="C228" s="51" t="s">
        <v>30</v>
      </c>
      <c r="D228" s="109">
        <v>160</v>
      </c>
      <c r="E228" s="16" t="s">
        <v>25</v>
      </c>
      <c r="F228" s="16" t="s">
        <v>25</v>
      </c>
      <c r="G228" s="16">
        <v>9</v>
      </c>
      <c r="H228" s="16">
        <v>3</v>
      </c>
      <c r="I228" s="16">
        <v>7.2</v>
      </c>
      <c r="J228" s="16">
        <v>239</v>
      </c>
      <c r="K228" s="16">
        <v>221</v>
      </c>
      <c r="L228" s="65">
        <f>100*(J228*(G228+H228+I228)+J229*(G229+H229+I229)+J230*(G230+H230+I230))/(D228*1000)</f>
        <v>8.099062500000002</v>
      </c>
    </row>
    <row r="229" spans="1:11" ht="12">
      <c r="A229" s="120"/>
      <c r="B229" s="112"/>
      <c r="C229" s="51" t="s">
        <v>52</v>
      </c>
      <c r="D229" s="112"/>
      <c r="E229" s="16" t="s">
        <v>25</v>
      </c>
      <c r="F229" s="16" t="s">
        <v>25</v>
      </c>
      <c r="G229" s="16">
        <v>7</v>
      </c>
      <c r="H229" s="16">
        <v>2.1</v>
      </c>
      <c r="I229" s="16">
        <v>11</v>
      </c>
      <c r="J229" s="16">
        <v>236</v>
      </c>
      <c r="K229" s="16">
        <v>220</v>
      </c>
    </row>
    <row r="230" spans="1:11" ht="12">
      <c r="A230" s="120"/>
      <c r="B230" s="110"/>
      <c r="C230" s="51" t="s">
        <v>50</v>
      </c>
      <c r="D230" s="110"/>
      <c r="E230" s="16" t="s">
        <v>25</v>
      </c>
      <c r="F230" s="16" t="s">
        <v>25</v>
      </c>
      <c r="G230" s="16">
        <v>5.6</v>
      </c>
      <c r="H230" s="16">
        <v>8.9</v>
      </c>
      <c r="I230" s="16">
        <v>0.8</v>
      </c>
      <c r="J230" s="16">
        <v>237</v>
      </c>
      <c r="K230" s="16">
        <v>221</v>
      </c>
    </row>
    <row r="231" spans="1:12" ht="12.75">
      <c r="A231" s="120"/>
      <c r="B231" s="109">
        <v>109</v>
      </c>
      <c r="C231" s="51" t="s">
        <v>31</v>
      </c>
      <c r="D231" s="111">
        <v>100</v>
      </c>
      <c r="E231" s="16" t="s">
        <v>22</v>
      </c>
      <c r="F231" s="16" t="s">
        <v>25</v>
      </c>
      <c r="G231" s="16">
        <v>8</v>
      </c>
      <c r="H231" s="16">
        <v>11</v>
      </c>
      <c r="I231" s="16">
        <v>2.3</v>
      </c>
      <c r="J231" s="16">
        <v>238</v>
      </c>
      <c r="K231" s="16">
        <v>220</v>
      </c>
      <c r="L231" s="65">
        <f>100*(J231*(G231+H231+I231)+J232*(G232+H232+I232))/(D231*1000)</f>
        <v>10.046400000000002</v>
      </c>
    </row>
    <row r="232" spans="1:11" ht="12">
      <c r="A232" s="120"/>
      <c r="B232" s="110"/>
      <c r="C232" s="51" t="s">
        <v>24</v>
      </c>
      <c r="D232" s="111"/>
      <c r="E232" s="16" t="s">
        <v>22</v>
      </c>
      <c r="F232" s="16" t="s">
        <v>25</v>
      </c>
      <c r="G232" s="16">
        <v>13</v>
      </c>
      <c r="H232" s="16">
        <v>6</v>
      </c>
      <c r="I232" s="16">
        <v>2</v>
      </c>
      <c r="J232" s="16">
        <v>237</v>
      </c>
      <c r="K232" s="16">
        <v>220</v>
      </c>
    </row>
    <row r="233" spans="1:12" ht="12.75">
      <c r="A233" s="120"/>
      <c r="B233" s="109">
        <v>110</v>
      </c>
      <c r="C233" s="51" t="s">
        <v>98</v>
      </c>
      <c r="D233" s="109">
        <v>25</v>
      </c>
      <c r="E233" s="16" t="s">
        <v>22</v>
      </c>
      <c r="F233" s="16" t="s">
        <v>25</v>
      </c>
      <c r="G233" s="16">
        <v>17</v>
      </c>
      <c r="H233" s="16">
        <v>3</v>
      </c>
      <c r="I233" s="16">
        <v>5</v>
      </c>
      <c r="J233" s="16">
        <v>236</v>
      </c>
      <c r="K233" s="16">
        <v>220</v>
      </c>
      <c r="L233" s="65">
        <f>100*(J233*(G233+H233+I233)+J234*(G234+H234+I234))/(D233*1000)</f>
        <v>28.32</v>
      </c>
    </row>
    <row r="234" spans="1:11" ht="12">
      <c r="A234" s="120"/>
      <c r="B234" s="110"/>
      <c r="C234" s="51" t="s">
        <v>24</v>
      </c>
      <c r="D234" s="110"/>
      <c r="E234" s="16" t="s">
        <v>22</v>
      </c>
      <c r="F234" s="16" t="s">
        <v>25</v>
      </c>
      <c r="G234" s="16">
        <v>3</v>
      </c>
      <c r="H234" s="16">
        <v>1</v>
      </c>
      <c r="I234" s="16">
        <v>1</v>
      </c>
      <c r="J234" s="16">
        <v>236</v>
      </c>
      <c r="K234" s="16">
        <v>221</v>
      </c>
    </row>
    <row r="235" spans="1:12" ht="12.75">
      <c r="A235" s="120"/>
      <c r="B235" s="16">
        <v>111</v>
      </c>
      <c r="C235" s="51" t="s">
        <v>99</v>
      </c>
      <c r="D235" s="16">
        <v>25</v>
      </c>
      <c r="E235" s="16" t="s">
        <v>48</v>
      </c>
      <c r="F235" s="16" t="s">
        <v>25</v>
      </c>
      <c r="G235" s="62">
        <v>11</v>
      </c>
      <c r="H235" s="62">
        <v>3</v>
      </c>
      <c r="I235" s="62">
        <v>4</v>
      </c>
      <c r="J235" s="16">
        <v>236</v>
      </c>
      <c r="K235" s="16">
        <v>221</v>
      </c>
      <c r="L235" s="65">
        <f>100*(J235*(G235+H235+I235))/(D235*1000)</f>
        <v>16.992</v>
      </c>
    </row>
    <row r="236" spans="1:12" ht="12.75">
      <c r="A236" s="120"/>
      <c r="B236" s="16">
        <v>112</v>
      </c>
      <c r="C236" s="51" t="s">
        <v>121</v>
      </c>
      <c r="D236" s="16">
        <v>63</v>
      </c>
      <c r="E236" s="16" t="s">
        <v>22</v>
      </c>
      <c r="F236" s="16" t="s">
        <v>25</v>
      </c>
      <c r="G236" s="62">
        <v>8</v>
      </c>
      <c r="H236" s="62">
        <v>5</v>
      </c>
      <c r="I236" s="62">
        <v>4</v>
      </c>
      <c r="J236" s="16">
        <v>237</v>
      </c>
      <c r="K236" s="16">
        <v>224</v>
      </c>
      <c r="L236" s="65">
        <f>100*(J236*(G236+H236+I236))/(D236*1000)</f>
        <v>6.395238095238096</v>
      </c>
    </row>
    <row r="237" spans="1:12" ht="12.75">
      <c r="A237" s="120"/>
      <c r="B237" s="109">
        <v>113</v>
      </c>
      <c r="C237" s="51" t="s">
        <v>97</v>
      </c>
      <c r="D237" s="111">
        <v>630</v>
      </c>
      <c r="E237" s="16" t="s">
        <v>25</v>
      </c>
      <c r="F237" s="16" t="s">
        <v>25</v>
      </c>
      <c r="G237" s="62">
        <v>11</v>
      </c>
      <c r="H237" s="62">
        <v>12</v>
      </c>
      <c r="I237" s="62">
        <v>10</v>
      </c>
      <c r="J237" s="16">
        <v>231</v>
      </c>
      <c r="K237" s="16">
        <v>221</v>
      </c>
      <c r="L237" s="65">
        <f>100*(J237*(G237+H237+I237)+J238*(G238+H238+I238))/(D237*1000)</f>
        <v>1.8883333333333334</v>
      </c>
    </row>
    <row r="238" spans="1:11" ht="12" customHeight="1">
      <c r="A238" s="120"/>
      <c r="B238" s="110"/>
      <c r="C238" s="51" t="s">
        <v>24</v>
      </c>
      <c r="D238" s="111"/>
      <c r="E238" s="16" t="s">
        <v>25</v>
      </c>
      <c r="F238" s="16" t="s">
        <v>25</v>
      </c>
      <c r="G238" s="62">
        <v>6</v>
      </c>
      <c r="H238" s="62">
        <v>8</v>
      </c>
      <c r="I238" s="62">
        <v>4.5</v>
      </c>
      <c r="J238" s="16">
        <v>231</v>
      </c>
      <c r="K238" s="16">
        <v>222</v>
      </c>
    </row>
    <row r="239" spans="1:12" ht="12.75">
      <c r="A239" s="120"/>
      <c r="B239" s="16">
        <v>114</v>
      </c>
      <c r="C239" s="51" t="s">
        <v>120</v>
      </c>
      <c r="D239" s="16">
        <v>160</v>
      </c>
      <c r="E239" s="16" t="s">
        <v>25</v>
      </c>
      <c r="F239" s="16" t="s">
        <v>25</v>
      </c>
      <c r="G239" s="62">
        <v>5</v>
      </c>
      <c r="H239" s="62">
        <v>2.8</v>
      </c>
      <c r="I239" s="62">
        <v>4.2</v>
      </c>
      <c r="J239" s="16">
        <v>238</v>
      </c>
      <c r="K239" s="16">
        <v>225</v>
      </c>
      <c r="L239" s="65">
        <f>100*(J239*(G239+H239+I239))/(D239*1000)</f>
        <v>1.785</v>
      </c>
    </row>
    <row r="240" spans="1:12" ht="12.75">
      <c r="A240" s="120"/>
      <c r="B240" s="16">
        <v>115</v>
      </c>
      <c r="C240" s="51" t="s">
        <v>100</v>
      </c>
      <c r="D240" s="16">
        <v>160</v>
      </c>
      <c r="E240" s="16" t="s">
        <v>25</v>
      </c>
      <c r="F240" s="16" t="s">
        <v>25</v>
      </c>
      <c r="G240" s="62">
        <v>5</v>
      </c>
      <c r="H240" s="62">
        <v>2</v>
      </c>
      <c r="I240" s="62">
        <v>1</v>
      </c>
      <c r="J240" s="16">
        <v>235</v>
      </c>
      <c r="K240" s="16">
        <v>223</v>
      </c>
      <c r="L240" s="65">
        <f>100*(J240*(G240+H240+I240))/(D240*1000)</f>
        <v>1.175</v>
      </c>
    </row>
    <row r="241" spans="1:12" ht="12.75">
      <c r="A241" s="120"/>
      <c r="B241" s="109">
        <v>116</v>
      </c>
      <c r="C241" s="51" t="s">
        <v>47</v>
      </c>
      <c r="D241" s="111">
        <v>160</v>
      </c>
      <c r="E241" s="16" t="s">
        <v>25</v>
      </c>
      <c r="F241" s="16" t="s">
        <v>25</v>
      </c>
      <c r="G241" s="62">
        <v>4.7</v>
      </c>
      <c r="H241" s="62">
        <v>3</v>
      </c>
      <c r="I241" s="62">
        <v>3</v>
      </c>
      <c r="J241" s="16">
        <v>237</v>
      </c>
      <c r="K241" s="16">
        <v>222</v>
      </c>
      <c r="L241" s="65">
        <f>100*(J241*(G241+H241+I241)+J242*(G242+H242+I242)+J243*(G243+H243+I243))/(D241*1000)</f>
        <v>8.5174375</v>
      </c>
    </row>
    <row r="242" spans="1:11" ht="12" customHeight="1">
      <c r="A242" s="120"/>
      <c r="B242" s="112"/>
      <c r="C242" s="51" t="s">
        <v>24</v>
      </c>
      <c r="D242" s="117"/>
      <c r="E242" s="16" t="s">
        <v>22</v>
      </c>
      <c r="F242" s="16" t="s">
        <v>25</v>
      </c>
      <c r="G242" s="62">
        <v>8</v>
      </c>
      <c r="H242" s="62">
        <v>6</v>
      </c>
      <c r="I242" s="62">
        <v>11</v>
      </c>
      <c r="J242" s="16">
        <v>236</v>
      </c>
      <c r="K242" s="16">
        <v>221</v>
      </c>
    </row>
    <row r="243" spans="1:11" ht="12" customHeight="1">
      <c r="A243" s="120"/>
      <c r="B243" s="110"/>
      <c r="C243" s="51" t="s">
        <v>26</v>
      </c>
      <c r="D243" s="117"/>
      <c r="E243" s="16" t="s">
        <v>22</v>
      </c>
      <c r="F243" s="16" t="s">
        <v>25</v>
      </c>
      <c r="G243" s="16">
        <v>4</v>
      </c>
      <c r="H243" s="16">
        <v>9</v>
      </c>
      <c r="I243" s="16">
        <v>9</v>
      </c>
      <c r="J243" s="16">
        <v>236</v>
      </c>
      <c r="K243" s="16">
        <v>220</v>
      </c>
    </row>
    <row r="244" spans="1:12" ht="12.75">
      <c r="A244" s="120"/>
      <c r="B244" s="16">
        <v>117</v>
      </c>
      <c r="C244" s="51" t="s">
        <v>101</v>
      </c>
      <c r="D244" s="16">
        <v>160</v>
      </c>
      <c r="E244" s="16" t="s">
        <v>25</v>
      </c>
      <c r="F244" s="16" t="s">
        <v>25</v>
      </c>
      <c r="G244" s="62">
        <v>22</v>
      </c>
      <c r="H244" s="62">
        <v>21</v>
      </c>
      <c r="I244" s="62">
        <v>9</v>
      </c>
      <c r="J244" s="16">
        <v>238</v>
      </c>
      <c r="K244" s="16">
        <v>221</v>
      </c>
      <c r="L244" s="65">
        <f>100*(J244*(G244+H244+I244))/(D244*1000)</f>
        <v>7.735</v>
      </c>
    </row>
    <row r="245" spans="1:12" ht="12.75">
      <c r="A245" s="120"/>
      <c r="B245" s="109">
        <v>118</v>
      </c>
      <c r="C245" s="51" t="s">
        <v>102</v>
      </c>
      <c r="D245" s="111">
        <v>160</v>
      </c>
      <c r="E245" s="16" t="s">
        <v>25</v>
      </c>
      <c r="F245" s="16" t="s">
        <v>25</v>
      </c>
      <c r="G245" s="62">
        <v>6</v>
      </c>
      <c r="H245" s="62">
        <v>21</v>
      </c>
      <c r="I245" s="62">
        <v>13</v>
      </c>
      <c r="J245" s="16">
        <v>239</v>
      </c>
      <c r="K245" s="16">
        <v>221</v>
      </c>
      <c r="L245" s="65">
        <f>100*(J245*(G245+H245+I245)+J246*(G246+H246+I246))/(D245*1000)</f>
        <v>12.2225</v>
      </c>
    </row>
    <row r="246" spans="1:11" ht="12">
      <c r="A246" s="120"/>
      <c r="B246" s="110"/>
      <c r="C246" s="51" t="s">
        <v>24</v>
      </c>
      <c r="D246" s="117"/>
      <c r="E246" s="16" t="s">
        <v>22</v>
      </c>
      <c r="F246" s="16" t="s">
        <v>25</v>
      </c>
      <c r="G246" s="62">
        <v>17</v>
      </c>
      <c r="H246" s="62">
        <v>5</v>
      </c>
      <c r="I246" s="62">
        <v>20</v>
      </c>
      <c r="J246" s="16">
        <v>238</v>
      </c>
      <c r="K246" s="16">
        <v>220</v>
      </c>
    </row>
    <row r="247" spans="1:12" ht="12.75">
      <c r="A247" s="120"/>
      <c r="B247" s="109">
        <v>119</v>
      </c>
      <c r="C247" s="51" t="s">
        <v>103</v>
      </c>
      <c r="D247" s="111">
        <v>160</v>
      </c>
      <c r="E247" s="16" t="s">
        <v>25</v>
      </c>
      <c r="F247" s="16" t="s">
        <v>25</v>
      </c>
      <c r="G247" s="62">
        <v>12</v>
      </c>
      <c r="H247" s="62">
        <v>0</v>
      </c>
      <c r="I247" s="62">
        <v>11</v>
      </c>
      <c r="J247" s="16">
        <v>237</v>
      </c>
      <c r="K247" s="16">
        <v>220</v>
      </c>
      <c r="L247" s="65">
        <f>100*(J247*(G247+H247+I247)+J248*(G248+H248+I248)+J249*(G249+H249+I249))/(D247*1000)</f>
        <v>12.6125</v>
      </c>
    </row>
    <row r="248" spans="1:11" ht="12">
      <c r="A248" s="120"/>
      <c r="B248" s="112"/>
      <c r="C248" s="51" t="s">
        <v>24</v>
      </c>
      <c r="D248" s="117"/>
      <c r="E248" s="16" t="s">
        <v>22</v>
      </c>
      <c r="F248" s="16" t="s">
        <v>25</v>
      </c>
      <c r="G248" s="62">
        <v>15</v>
      </c>
      <c r="H248" s="62">
        <v>10</v>
      </c>
      <c r="I248" s="62">
        <v>2</v>
      </c>
      <c r="J248" s="16">
        <v>237</v>
      </c>
      <c r="K248" s="16">
        <v>220</v>
      </c>
    </row>
    <row r="249" spans="1:11" ht="12">
      <c r="A249" s="120"/>
      <c r="B249" s="110"/>
      <c r="C249" s="51" t="s">
        <v>26</v>
      </c>
      <c r="D249" s="117"/>
      <c r="E249" s="16" t="s">
        <v>22</v>
      </c>
      <c r="F249" s="16" t="s">
        <v>25</v>
      </c>
      <c r="G249" s="16">
        <v>14</v>
      </c>
      <c r="H249" s="16">
        <v>13</v>
      </c>
      <c r="I249" s="16">
        <v>8</v>
      </c>
      <c r="J249" s="16">
        <v>238</v>
      </c>
      <c r="K249" s="16">
        <v>222</v>
      </c>
    </row>
    <row r="250" spans="1:12" ht="12.75" customHeight="1">
      <c r="A250" s="120"/>
      <c r="B250" s="109">
        <v>120</v>
      </c>
      <c r="C250" s="51" t="s">
        <v>104</v>
      </c>
      <c r="D250" s="111">
        <v>160</v>
      </c>
      <c r="E250" s="16" t="s">
        <v>25</v>
      </c>
      <c r="F250" s="16" t="s">
        <v>25</v>
      </c>
      <c r="G250" s="62">
        <v>9</v>
      </c>
      <c r="H250" s="62">
        <v>8</v>
      </c>
      <c r="I250" s="62">
        <v>2</v>
      </c>
      <c r="J250" s="16">
        <v>235</v>
      </c>
      <c r="K250" s="16">
        <v>229</v>
      </c>
      <c r="L250" s="65">
        <f>100*(J250*(G250+H250+I250)+J251*(G251+H251+I251)+J252*(G252+H252+I252))/(D250*1000)</f>
        <v>11.185125</v>
      </c>
    </row>
    <row r="251" spans="1:11" ht="12">
      <c r="A251" s="120"/>
      <c r="B251" s="112"/>
      <c r="C251" s="51" t="s">
        <v>24</v>
      </c>
      <c r="D251" s="117"/>
      <c r="E251" s="16" t="s">
        <v>22</v>
      </c>
      <c r="F251" s="16" t="s">
        <v>25</v>
      </c>
      <c r="G251" s="62">
        <v>12</v>
      </c>
      <c r="H251" s="62">
        <v>9</v>
      </c>
      <c r="I251" s="62">
        <v>13.3</v>
      </c>
      <c r="J251" s="16">
        <v>234</v>
      </c>
      <c r="K251" s="16">
        <v>223</v>
      </c>
    </row>
    <row r="252" spans="1:11" ht="12">
      <c r="A252" s="120"/>
      <c r="B252" s="110"/>
      <c r="C252" s="51" t="s">
        <v>26</v>
      </c>
      <c r="D252" s="117"/>
      <c r="E252" s="16" t="s">
        <v>22</v>
      </c>
      <c r="F252" s="16" t="s">
        <v>25</v>
      </c>
      <c r="G252" s="16">
        <v>16</v>
      </c>
      <c r="H252" s="16">
        <v>2</v>
      </c>
      <c r="I252" s="16">
        <v>5</v>
      </c>
      <c r="J252" s="16">
        <v>235</v>
      </c>
      <c r="K252" s="16">
        <v>222</v>
      </c>
    </row>
    <row r="253" spans="1:12" ht="12.75">
      <c r="A253" s="120"/>
      <c r="B253" s="16">
        <v>121</v>
      </c>
      <c r="C253" s="51" t="s">
        <v>105</v>
      </c>
      <c r="D253" s="16">
        <v>63</v>
      </c>
      <c r="E253" s="16" t="s">
        <v>25</v>
      </c>
      <c r="F253" s="16" t="s">
        <v>25</v>
      </c>
      <c r="G253" s="62">
        <v>6</v>
      </c>
      <c r="H253" s="62">
        <v>15</v>
      </c>
      <c r="I253" s="62">
        <v>2</v>
      </c>
      <c r="J253" s="16">
        <v>233</v>
      </c>
      <c r="K253" s="16">
        <v>221</v>
      </c>
      <c r="L253" s="65">
        <f>100*(J253*(G253+H253+I253))/(D253*1000)</f>
        <v>8.506349206349206</v>
      </c>
    </row>
    <row r="254" spans="1:12" ht="12.75" customHeight="1">
      <c r="A254" s="120"/>
      <c r="B254" s="109">
        <v>122</v>
      </c>
      <c r="C254" s="51" t="s">
        <v>106</v>
      </c>
      <c r="D254" s="111">
        <v>160</v>
      </c>
      <c r="E254" s="16" t="s">
        <v>25</v>
      </c>
      <c r="F254" s="16" t="s">
        <v>25</v>
      </c>
      <c r="G254" s="62">
        <v>15</v>
      </c>
      <c r="H254" s="62">
        <v>19</v>
      </c>
      <c r="I254" s="62">
        <v>14.8</v>
      </c>
      <c r="J254" s="16">
        <v>234</v>
      </c>
      <c r="K254" s="16">
        <v>222</v>
      </c>
      <c r="L254" s="65">
        <f>100*(J254*(G254+H254+I254)+J255*(G255+H255+I255)+J256*(G256+H256+I256))/(D254*1000)</f>
        <v>15.068249999999997</v>
      </c>
    </row>
    <row r="255" spans="1:11" ht="12">
      <c r="A255" s="120"/>
      <c r="B255" s="112"/>
      <c r="C255" s="51" t="s">
        <v>24</v>
      </c>
      <c r="D255" s="117"/>
      <c r="E255" s="16" t="s">
        <v>22</v>
      </c>
      <c r="F255" s="16" t="s">
        <v>25</v>
      </c>
      <c r="G255" s="62">
        <v>5</v>
      </c>
      <c r="H255" s="62">
        <v>7</v>
      </c>
      <c r="I255" s="62">
        <v>16</v>
      </c>
      <c r="J255" s="16">
        <v>235</v>
      </c>
      <c r="K255" s="16">
        <v>222</v>
      </c>
    </row>
    <row r="256" spans="1:11" ht="12">
      <c r="A256" s="120"/>
      <c r="B256" s="110"/>
      <c r="C256" s="51" t="s">
        <v>26</v>
      </c>
      <c r="D256" s="117"/>
      <c r="E256" s="16" t="s">
        <v>22</v>
      </c>
      <c r="F256" s="16" t="s">
        <v>25</v>
      </c>
      <c r="G256" s="16">
        <v>6</v>
      </c>
      <c r="H256" s="16">
        <v>7</v>
      </c>
      <c r="I256" s="16">
        <v>13</v>
      </c>
      <c r="J256" s="16">
        <v>235</v>
      </c>
      <c r="K256" s="16">
        <v>224</v>
      </c>
    </row>
    <row r="257" spans="1:12" ht="12.75">
      <c r="A257" s="120"/>
      <c r="B257" s="16">
        <v>123</v>
      </c>
      <c r="C257" s="51" t="s">
        <v>107</v>
      </c>
      <c r="D257" s="16">
        <v>160</v>
      </c>
      <c r="E257" s="16" t="s">
        <v>22</v>
      </c>
      <c r="F257" s="16" t="s">
        <v>25</v>
      </c>
      <c r="G257" s="62">
        <v>16</v>
      </c>
      <c r="H257" s="62">
        <v>8</v>
      </c>
      <c r="I257" s="62">
        <v>9</v>
      </c>
      <c r="J257" s="16">
        <v>235</v>
      </c>
      <c r="K257" s="16">
        <v>224</v>
      </c>
      <c r="L257" s="65">
        <f>100*(J257*(G257+H257+I257))/(D257*1000)</f>
        <v>4.846875</v>
      </c>
    </row>
    <row r="258" spans="1:12" ht="13.5" thickBot="1">
      <c r="A258" s="121"/>
      <c r="B258" s="16">
        <v>124</v>
      </c>
      <c r="C258" s="56" t="s">
        <v>108</v>
      </c>
      <c r="D258" s="42">
        <v>100</v>
      </c>
      <c r="E258" s="42" t="s">
        <v>22</v>
      </c>
      <c r="F258" s="42" t="s">
        <v>25</v>
      </c>
      <c r="G258" s="63">
        <v>20</v>
      </c>
      <c r="H258" s="63">
        <v>17</v>
      </c>
      <c r="I258" s="63">
        <v>2</v>
      </c>
      <c r="J258" s="42">
        <v>234</v>
      </c>
      <c r="K258" s="42">
        <v>224</v>
      </c>
      <c r="L258" s="65">
        <f>100*(J258*(G258+H258+I258))/(D258*1000)</f>
        <v>9.126</v>
      </c>
    </row>
    <row r="259" spans="1:12" ht="13.5" thickTop="1">
      <c r="A259" s="125" t="s">
        <v>33</v>
      </c>
      <c r="B259" s="109">
        <v>125</v>
      </c>
      <c r="C259" s="55" t="s">
        <v>32</v>
      </c>
      <c r="D259" s="139">
        <v>160</v>
      </c>
      <c r="E259" s="37" t="s">
        <v>22</v>
      </c>
      <c r="F259" s="37" t="s">
        <v>25</v>
      </c>
      <c r="G259" s="37">
        <v>7</v>
      </c>
      <c r="H259" s="37">
        <v>9</v>
      </c>
      <c r="I259" s="37">
        <v>3</v>
      </c>
      <c r="J259" s="37">
        <v>230</v>
      </c>
      <c r="K259" s="37">
        <v>225</v>
      </c>
      <c r="L259" s="65">
        <f>100*(J259*(G259+H259+I259)+J260*(G260+H260+I260)+J261*(G261+H261+I261)+J262*(G262+H262+I262)+J263*(I263+H263+G263))/(D259*1000)</f>
        <v>15.34275</v>
      </c>
    </row>
    <row r="260" spans="1:11" ht="12" customHeight="1">
      <c r="A260" s="126"/>
      <c r="B260" s="112"/>
      <c r="C260" s="51" t="s">
        <v>24</v>
      </c>
      <c r="D260" s="112"/>
      <c r="E260" s="16" t="s">
        <v>22</v>
      </c>
      <c r="F260" s="16" t="s">
        <v>25</v>
      </c>
      <c r="G260" s="16">
        <v>9</v>
      </c>
      <c r="H260" s="16">
        <v>5</v>
      </c>
      <c r="I260" s="16">
        <v>22</v>
      </c>
      <c r="J260" s="16">
        <v>231</v>
      </c>
      <c r="K260" s="16">
        <v>222</v>
      </c>
    </row>
    <row r="261" spans="1:11" ht="12" customHeight="1">
      <c r="A261" s="126"/>
      <c r="B261" s="112"/>
      <c r="C261" s="51" t="s">
        <v>26</v>
      </c>
      <c r="D261" s="112"/>
      <c r="E261" s="16" t="s">
        <v>22</v>
      </c>
      <c r="F261" s="16" t="s">
        <v>25</v>
      </c>
      <c r="G261" s="16">
        <v>8</v>
      </c>
      <c r="H261" s="16">
        <v>8.2</v>
      </c>
      <c r="I261" s="16">
        <v>3</v>
      </c>
      <c r="J261" s="16">
        <v>231</v>
      </c>
      <c r="K261" s="16">
        <v>222</v>
      </c>
    </row>
    <row r="262" spans="1:11" ht="12.75" customHeight="1">
      <c r="A262" s="126"/>
      <c r="B262" s="112"/>
      <c r="C262" s="51" t="s">
        <v>116</v>
      </c>
      <c r="D262" s="112"/>
      <c r="E262" s="16" t="s">
        <v>22</v>
      </c>
      <c r="F262" s="16" t="s">
        <v>25</v>
      </c>
      <c r="G262" s="16">
        <v>5.4</v>
      </c>
      <c r="H262" s="16">
        <v>3</v>
      </c>
      <c r="I262" s="16">
        <v>4</v>
      </c>
      <c r="J262" s="16">
        <v>228</v>
      </c>
      <c r="K262" s="16">
        <v>223</v>
      </c>
    </row>
    <row r="263" spans="1:11" ht="12.75" customHeight="1">
      <c r="A263" s="126"/>
      <c r="B263" s="110"/>
      <c r="C263" s="51" t="s">
        <v>178</v>
      </c>
      <c r="D263" s="110"/>
      <c r="E263" s="16" t="s">
        <v>22</v>
      </c>
      <c r="F263" s="16" t="s">
        <v>25</v>
      </c>
      <c r="G263" s="16">
        <v>8</v>
      </c>
      <c r="H263" s="16">
        <v>9</v>
      </c>
      <c r="I263" s="16">
        <v>3</v>
      </c>
      <c r="J263" s="16">
        <v>230</v>
      </c>
      <c r="K263" s="16">
        <v>225</v>
      </c>
    </row>
    <row r="264" spans="1:12" ht="12.75" customHeight="1">
      <c r="A264" s="126"/>
      <c r="B264" s="109">
        <v>126</v>
      </c>
      <c r="C264" s="51" t="s">
        <v>45</v>
      </c>
      <c r="D264" s="109">
        <v>100</v>
      </c>
      <c r="E264" s="16" t="s">
        <v>22</v>
      </c>
      <c r="F264" s="16" t="s">
        <v>22</v>
      </c>
      <c r="G264" s="16">
        <v>0.5</v>
      </c>
      <c r="H264" s="16">
        <v>11</v>
      </c>
      <c r="I264" s="16">
        <v>14</v>
      </c>
      <c r="J264" s="16">
        <v>235</v>
      </c>
      <c r="K264" s="16">
        <v>221</v>
      </c>
      <c r="L264" s="65">
        <f>100*(J264*(G264+H264+I264)+J265*(G265+H265+I265)+J266*(G266+H266+I266))/(D264*1000)</f>
        <v>18.4255</v>
      </c>
    </row>
    <row r="265" spans="1:11" ht="12">
      <c r="A265" s="126"/>
      <c r="B265" s="112"/>
      <c r="C265" s="51" t="s">
        <v>24</v>
      </c>
      <c r="D265" s="112"/>
      <c r="E265" s="16" t="s">
        <v>22</v>
      </c>
      <c r="F265" s="16" t="s">
        <v>22</v>
      </c>
      <c r="G265" s="16">
        <v>10</v>
      </c>
      <c r="H265" s="16">
        <v>4</v>
      </c>
      <c r="I265" s="16">
        <v>8</v>
      </c>
      <c r="J265" s="16">
        <v>234</v>
      </c>
      <c r="K265" s="16">
        <v>223</v>
      </c>
    </row>
    <row r="266" spans="1:11" ht="12">
      <c r="A266" s="126"/>
      <c r="B266" s="110"/>
      <c r="C266" s="51" t="s">
        <v>26</v>
      </c>
      <c r="D266" s="112"/>
      <c r="E266" s="16" t="s">
        <v>22</v>
      </c>
      <c r="F266" s="16" t="s">
        <v>25</v>
      </c>
      <c r="G266" s="16">
        <v>8</v>
      </c>
      <c r="H266" s="16">
        <v>9</v>
      </c>
      <c r="I266" s="16">
        <v>14</v>
      </c>
      <c r="J266" s="16">
        <v>235</v>
      </c>
      <c r="K266" s="16">
        <v>222</v>
      </c>
    </row>
    <row r="267" spans="1:12" ht="12.75">
      <c r="A267" s="126"/>
      <c r="B267" s="109">
        <v>127</v>
      </c>
      <c r="C267" s="51" t="s">
        <v>36</v>
      </c>
      <c r="D267" s="109">
        <v>160</v>
      </c>
      <c r="E267" s="16" t="s">
        <v>22</v>
      </c>
      <c r="F267" s="16" t="s">
        <v>25</v>
      </c>
      <c r="G267" s="16">
        <v>2</v>
      </c>
      <c r="H267" s="16">
        <v>13</v>
      </c>
      <c r="I267" s="16">
        <v>2</v>
      </c>
      <c r="J267" s="16">
        <v>237</v>
      </c>
      <c r="K267" s="16">
        <v>221</v>
      </c>
      <c r="L267" s="65">
        <f>100*(J267*(G267+H267+I267)+J268*(G268+H268+I268)+J269*(G269+H269+I269)+J270*(G270+H270+I270))/(D267*1000)</f>
        <v>8.760875</v>
      </c>
    </row>
    <row r="268" spans="1:11" ht="12" customHeight="1">
      <c r="A268" s="126"/>
      <c r="B268" s="112"/>
      <c r="C268" s="51" t="s">
        <v>46</v>
      </c>
      <c r="D268" s="112"/>
      <c r="E268" s="16" t="s">
        <v>22</v>
      </c>
      <c r="F268" s="16" t="s">
        <v>25</v>
      </c>
      <c r="G268" s="16">
        <v>3</v>
      </c>
      <c r="H268" s="16">
        <v>4.4</v>
      </c>
      <c r="I268" s="16">
        <v>2</v>
      </c>
      <c r="J268" s="16">
        <v>237</v>
      </c>
      <c r="K268" s="16">
        <v>221</v>
      </c>
    </row>
    <row r="269" spans="1:11" ht="12" customHeight="1">
      <c r="A269" s="126"/>
      <c r="B269" s="112"/>
      <c r="C269" s="51" t="s">
        <v>50</v>
      </c>
      <c r="D269" s="112"/>
      <c r="E269" s="16" t="s">
        <v>22</v>
      </c>
      <c r="F269" s="16" t="s">
        <v>25</v>
      </c>
      <c r="G269" s="16">
        <v>9</v>
      </c>
      <c r="H269" s="16">
        <v>6</v>
      </c>
      <c r="I269" s="16">
        <v>7</v>
      </c>
      <c r="J269" s="16">
        <v>237</v>
      </c>
      <c r="K269" s="16">
        <v>223</v>
      </c>
    </row>
    <row r="270" spans="1:11" ht="12.75" customHeight="1">
      <c r="A270" s="126"/>
      <c r="B270" s="110"/>
      <c r="C270" s="51" t="s">
        <v>179</v>
      </c>
      <c r="D270" s="110"/>
      <c r="E270" s="16" t="s">
        <v>22</v>
      </c>
      <c r="F270" s="16" t="s">
        <v>25</v>
      </c>
      <c r="G270" s="16">
        <v>8</v>
      </c>
      <c r="H270" s="16">
        <v>0</v>
      </c>
      <c r="I270" s="16">
        <v>2.7</v>
      </c>
      <c r="J270" s="16">
        <v>238</v>
      </c>
      <c r="K270" s="16">
        <v>222</v>
      </c>
    </row>
    <row r="271" spans="1:12" ht="12.75">
      <c r="A271" s="126"/>
      <c r="B271" s="109">
        <v>128</v>
      </c>
      <c r="C271" s="51" t="s">
        <v>34</v>
      </c>
      <c r="D271" s="111">
        <v>250</v>
      </c>
      <c r="E271" s="16" t="s">
        <v>22</v>
      </c>
      <c r="F271" s="16" t="s">
        <v>25</v>
      </c>
      <c r="G271" s="16">
        <v>18</v>
      </c>
      <c r="H271" s="16">
        <v>31</v>
      </c>
      <c r="I271" s="16">
        <v>16</v>
      </c>
      <c r="J271" s="16">
        <v>232</v>
      </c>
      <c r="K271" s="16">
        <v>221</v>
      </c>
      <c r="L271" s="65">
        <f>100*(J271*(G271+H271+I271)+J272*(G272+H272+I272)+J273*(G273+H273+I273))/(D271*1000)</f>
        <v>11.26592</v>
      </c>
    </row>
    <row r="272" spans="1:11" ht="12">
      <c r="A272" s="126"/>
      <c r="B272" s="112"/>
      <c r="C272" s="51" t="s">
        <v>24</v>
      </c>
      <c r="D272" s="117"/>
      <c r="E272" s="16" t="s">
        <v>22</v>
      </c>
      <c r="F272" s="16" t="s">
        <v>25</v>
      </c>
      <c r="G272" s="16">
        <v>3</v>
      </c>
      <c r="H272" s="16">
        <v>9</v>
      </c>
      <c r="I272" s="16">
        <v>4</v>
      </c>
      <c r="J272" s="16">
        <v>232</v>
      </c>
      <c r="K272" s="16">
        <v>221</v>
      </c>
    </row>
    <row r="273" spans="1:11" ht="12">
      <c r="A273" s="126"/>
      <c r="B273" s="110"/>
      <c r="C273" s="51" t="s">
        <v>26</v>
      </c>
      <c r="D273" s="117"/>
      <c r="E273" s="16" t="s">
        <v>22</v>
      </c>
      <c r="F273" s="16" t="s">
        <v>25</v>
      </c>
      <c r="G273" s="16">
        <v>23.4</v>
      </c>
      <c r="H273" s="16">
        <v>6</v>
      </c>
      <c r="I273" s="16">
        <v>11</v>
      </c>
      <c r="J273" s="16">
        <v>232</v>
      </c>
      <c r="K273" s="16">
        <v>221</v>
      </c>
    </row>
    <row r="274" spans="1:12" ht="12.75" customHeight="1">
      <c r="A274" s="126"/>
      <c r="B274" s="109">
        <v>129</v>
      </c>
      <c r="C274" s="51" t="s">
        <v>35</v>
      </c>
      <c r="D274" s="109">
        <v>250</v>
      </c>
      <c r="E274" s="16" t="s">
        <v>22</v>
      </c>
      <c r="F274" s="16" t="s">
        <v>22</v>
      </c>
      <c r="G274" s="16">
        <v>16</v>
      </c>
      <c r="H274" s="16">
        <v>3</v>
      </c>
      <c r="I274" s="16">
        <v>3</v>
      </c>
      <c r="J274" s="16">
        <v>237</v>
      </c>
      <c r="K274" s="16">
        <v>225</v>
      </c>
      <c r="L274" s="65">
        <f>100*(J274*(G274+H274+I274)+J275*(G275+H275+I275)+J276*(G276+H276+I276)+J277*(G277+H277+I277))/(D274*1000)</f>
        <v>11.09488</v>
      </c>
    </row>
    <row r="275" spans="1:11" ht="12" customHeight="1">
      <c r="A275" s="126"/>
      <c r="B275" s="112"/>
      <c r="C275" s="51" t="s">
        <v>24</v>
      </c>
      <c r="D275" s="112"/>
      <c r="E275" s="16" t="s">
        <v>22</v>
      </c>
      <c r="F275" s="16" t="s">
        <v>25</v>
      </c>
      <c r="G275" s="16">
        <v>18</v>
      </c>
      <c r="H275" s="16">
        <v>30</v>
      </c>
      <c r="I275" s="16">
        <v>22</v>
      </c>
      <c r="J275" s="16">
        <v>237</v>
      </c>
      <c r="K275" s="16">
        <v>222</v>
      </c>
    </row>
    <row r="276" spans="1:11" ht="12" customHeight="1">
      <c r="A276" s="126"/>
      <c r="B276" s="112"/>
      <c r="C276" s="51" t="s">
        <v>26</v>
      </c>
      <c r="D276" s="112"/>
      <c r="E276" s="16" t="s">
        <v>22</v>
      </c>
      <c r="F276" s="16" t="s">
        <v>25</v>
      </c>
      <c r="G276" s="16">
        <v>4</v>
      </c>
      <c r="H276" s="16">
        <v>5</v>
      </c>
      <c r="I276" s="16">
        <v>6</v>
      </c>
      <c r="J276" s="16">
        <v>234</v>
      </c>
      <c r="K276" s="16">
        <v>220</v>
      </c>
    </row>
    <row r="277" spans="1:11" ht="12.75" customHeight="1">
      <c r="A277" s="126"/>
      <c r="B277" s="110"/>
      <c r="C277" s="51" t="s">
        <v>116</v>
      </c>
      <c r="D277" s="110"/>
      <c r="E277" s="16" t="s">
        <v>22</v>
      </c>
      <c r="F277" s="16" t="s">
        <v>25</v>
      </c>
      <c r="G277" s="16">
        <v>1</v>
      </c>
      <c r="H277" s="16">
        <v>1.4</v>
      </c>
      <c r="I277" s="16">
        <v>8</v>
      </c>
      <c r="J277" s="16">
        <v>233</v>
      </c>
      <c r="K277" s="16">
        <v>221</v>
      </c>
    </row>
    <row r="278" spans="1:12" ht="12.75">
      <c r="A278" s="126"/>
      <c r="B278" s="16">
        <v>130</v>
      </c>
      <c r="C278" s="51" t="s">
        <v>37</v>
      </c>
      <c r="D278" s="16">
        <v>250</v>
      </c>
      <c r="E278" s="16" t="s">
        <v>22</v>
      </c>
      <c r="F278" s="16" t="s">
        <v>25</v>
      </c>
      <c r="G278" s="16">
        <v>7</v>
      </c>
      <c r="H278" s="16">
        <v>11</v>
      </c>
      <c r="I278" s="16">
        <v>5</v>
      </c>
      <c r="J278" s="16">
        <v>238</v>
      </c>
      <c r="K278" s="16">
        <v>230</v>
      </c>
      <c r="L278" s="65">
        <f>100*(J278*(G278+H278+I278))/(D278*1000)</f>
        <v>2.1896</v>
      </c>
    </row>
    <row r="279" spans="1:12" ht="12.75">
      <c r="A279" s="126"/>
      <c r="B279" s="16">
        <v>131</v>
      </c>
      <c r="C279" s="51" t="s">
        <v>38</v>
      </c>
      <c r="D279" s="16">
        <v>100</v>
      </c>
      <c r="E279" s="16" t="s">
        <v>22</v>
      </c>
      <c r="F279" s="16" t="s">
        <v>22</v>
      </c>
      <c r="G279" s="16">
        <v>3</v>
      </c>
      <c r="H279" s="16">
        <v>9</v>
      </c>
      <c r="I279" s="16">
        <v>5</v>
      </c>
      <c r="J279" s="16">
        <v>237</v>
      </c>
      <c r="K279" s="16">
        <v>223</v>
      </c>
      <c r="L279" s="65">
        <f>100*(J279*(G279+H279+I279))/(D279*1000)</f>
        <v>4.029</v>
      </c>
    </row>
    <row r="280" spans="1:12" ht="12.75" customHeight="1">
      <c r="A280" s="126"/>
      <c r="B280" s="109">
        <v>132</v>
      </c>
      <c r="C280" s="51" t="s">
        <v>39</v>
      </c>
      <c r="D280" s="109">
        <v>250</v>
      </c>
      <c r="E280" s="16" t="s">
        <v>22</v>
      </c>
      <c r="F280" s="16" t="s">
        <v>22</v>
      </c>
      <c r="G280" s="16">
        <v>2</v>
      </c>
      <c r="H280" s="16">
        <v>3</v>
      </c>
      <c r="I280" s="16">
        <v>4</v>
      </c>
      <c r="J280" s="16">
        <v>234</v>
      </c>
      <c r="K280" s="16">
        <v>222</v>
      </c>
      <c r="L280" s="65">
        <f>100*(J280*(G280+H280+I280)+J281*(G281+H281+I281)+J282*(G282+H282+I282))/(D280*1000)</f>
        <v>3.4184</v>
      </c>
    </row>
    <row r="281" spans="1:11" ht="12">
      <c r="A281" s="126"/>
      <c r="B281" s="112"/>
      <c r="C281" s="51" t="s">
        <v>24</v>
      </c>
      <c r="D281" s="112"/>
      <c r="E281" s="16" t="s">
        <v>22</v>
      </c>
      <c r="F281" s="16" t="s">
        <v>25</v>
      </c>
      <c r="G281" s="16">
        <v>9</v>
      </c>
      <c r="H281" s="16">
        <v>9</v>
      </c>
      <c r="I281" s="16">
        <v>4</v>
      </c>
      <c r="J281" s="16">
        <v>230</v>
      </c>
      <c r="K281" s="16">
        <v>225</v>
      </c>
    </row>
    <row r="282" spans="1:11" ht="11.25" customHeight="1">
      <c r="A282" s="126"/>
      <c r="B282" s="110"/>
      <c r="C282" s="51" t="s">
        <v>26</v>
      </c>
      <c r="D282" s="110"/>
      <c r="E282" s="16" t="s">
        <v>22</v>
      </c>
      <c r="F282" s="16" t="s">
        <v>25</v>
      </c>
      <c r="G282" s="16">
        <v>3</v>
      </c>
      <c r="H282" s="16">
        <v>2</v>
      </c>
      <c r="I282" s="16">
        <v>1</v>
      </c>
      <c r="J282" s="16">
        <v>230</v>
      </c>
      <c r="K282" s="16">
        <v>224</v>
      </c>
    </row>
    <row r="283" spans="1:12" ht="12.75">
      <c r="A283" s="126"/>
      <c r="B283" s="109">
        <v>133</v>
      </c>
      <c r="C283" s="51" t="s">
        <v>40</v>
      </c>
      <c r="D283" s="111">
        <v>100</v>
      </c>
      <c r="E283" s="16" t="s">
        <v>22</v>
      </c>
      <c r="F283" s="16" t="s">
        <v>25</v>
      </c>
      <c r="G283" s="16">
        <v>6</v>
      </c>
      <c r="H283" s="16">
        <v>7</v>
      </c>
      <c r="I283" s="16">
        <v>4</v>
      </c>
      <c r="J283" s="16">
        <v>234</v>
      </c>
      <c r="K283" s="16">
        <v>221</v>
      </c>
      <c r="L283" s="65">
        <f>100*(J283*(G283+H283+I283)+J284*(G284+H284+I284))/(D283*1000)</f>
        <v>14.463</v>
      </c>
    </row>
    <row r="284" spans="1:11" ht="12">
      <c r="A284" s="126"/>
      <c r="B284" s="110"/>
      <c r="C284" s="51" t="s">
        <v>24</v>
      </c>
      <c r="D284" s="111"/>
      <c r="E284" s="16" t="s">
        <v>22</v>
      </c>
      <c r="F284" s="16" t="s">
        <v>25</v>
      </c>
      <c r="G284" s="16">
        <v>15</v>
      </c>
      <c r="H284" s="16">
        <v>24</v>
      </c>
      <c r="I284" s="16">
        <v>6</v>
      </c>
      <c r="J284" s="16">
        <v>233</v>
      </c>
      <c r="K284" s="16">
        <v>220</v>
      </c>
    </row>
    <row r="285" spans="1:12" ht="12.75">
      <c r="A285" s="126"/>
      <c r="B285" s="109">
        <v>134</v>
      </c>
      <c r="C285" s="51" t="s">
        <v>41</v>
      </c>
      <c r="D285" s="111">
        <v>160</v>
      </c>
      <c r="E285" s="16" t="s">
        <v>22</v>
      </c>
      <c r="F285" s="16" t="s">
        <v>22</v>
      </c>
      <c r="G285" s="16">
        <v>14</v>
      </c>
      <c r="H285" s="16">
        <v>19</v>
      </c>
      <c r="I285" s="16">
        <v>10</v>
      </c>
      <c r="J285" s="16">
        <v>226</v>
      </c>
      <c r="K285" s="16">
        <v>220</v>
      </c>
      <c r="L285" s="65">
        <f>100*(J285*(G285+H285+I285)+J286*(G286+H286+I286))/(D285*1000)</f>
        <v>10.59375</v>
      </c>
    </row>
    <row r="286" spans="1:11" ht="12">
      <c r="A286" s="126"/>
      <c r="B286" s="110"/>
      <c r="C286" s="51" t="s">
        <v>24</v>
      </c>
      <c r="D286" s="111"/>
      <c r="E286" s="16" t="s">
        <v>22</v>
      </c>
      <c r="F286" s="16" t="s">
        <v>23</v>
      </c>
      <c r="G286" s="16">
        <v>9</v>
      </c>
      <c r="H286" s="16">
        <v>12</v>
      </c>
      <c r="I286" s="16">
        <v>11</v>
      </c>
      <c r="J286" s="16">
        <v>226</v>
      </c>
      <c r="K286" s="16">
        <v>221</v>
      </c>
    </row>
    <row r="287" spans="1:12" ht="12.75">
      <c r="A287" s="126"/>
      <c r="B287" s="16">
        <v>135</v>
      </c>
      <c r="C287" s="51" t="s">
        <v>118</v>
      </c>
      <c r="D287" s="16">
        <v>25</v>
      </c>
      <c r="E287" s="16" t="s">
        <v>22</v>
      </c>
      <c r="F287" s="16" t="s">
        <v>23</v>
      </c>
      <c r="G287" s="16">
        <v>12</v>
      </c>
      <c r="H287" s="16">
        <v>3</v>
      </c>
      <c r="I287" s="16">
        <v>1</v>
      </c>
      <c r="J287" s="16">
        <v>236</v>
      </c>
      <c r="K287" s="16">
        <v>222</v>
      </c>
      <c r="L287" s="65">
        <f>100*(J287*(G287+H287+I287))/(D287*1000)</f>
        <v>15.104</v>
      </c>
    </row>
    <row r="288" spans="1:12" ht="13.5" thickBot="1">
      <c r="A288" s="127"/>
      <c r="B288" s="16">
        <v>136</v>
      </c>
      <c r="C288" s="57" t="s">
        <v>51</v>
      </c>
      <c r="D288" s="19">
        <v>250</v>
      </c>
      <c r="E288" s="19" t="s">
        <v>22</v>
      </c>
      <c r="F288" s="19" t="s">
        <v>23</v>
      </c>
      <c r="G288" s="19">
        <v>5</v>
      </c>
      <c r="H288" s="19">
        <v>4.8</v>
      </c>
      <c r="I288" s="19">
        <v>2</v>
      </c>
      <c r="J288" s="19">
        <v>238</v>
      </c>
      <c r="K288" s="19">
        <v>227</v>
      </c>
      <c r="L288" s="65">
        <f>100*(J288*(G288+H288+I288))/(D288*1000)</f>
        <v>1.12336</v>
      </c>
    </row>
    <row r="289" spans="1:11" ht="18.75" customHeight="1" thickBot="1">
      <c r="A289" s="21"/>
      <c r="B289" s="50"/>
      <c r="C289" s="22" t="s">
        <v>42</v>
      </c>
      <c r="D289" s="44"/>
      <c r="E289" s="31"/>
      <c r="F289" s="31"/>
      <c r="G289" s="23"/>
      <c r="H289" s="23"/>
      <c r="I289" s="23"/>
      <c r="J289" s="23"/>
      <c r="K289" s="23"/>
    </row>
    <row r="290" spans="1:11" ht="12.75" thickBot="1">
      <c r="A290" s="24"/>
      <c r="B290" s="25"/>
      <c r="C290" s="26"/>
      <c r="D290" s="26"/>
      <c r="E290" s="34"/>
      <c r="F290" s="33"/>
      <c r="G290" s="25"/>
      <c r="H290" s="32"/>
      <c r="I290" s="32"/>
      <c r="J290" s="32"/>
      <c r="K290" s="32"/>
    </row>
    <row r="291" spans="1:11" ht="12.75" thickBot="1">
      <c r="A291" s="24"/>
      <c r="B291" s="49" t="s">
        <v>43</v>
      </c>
      <c r="C291" s="14"/>
      <c r="D291" s="14"/>
      <c r="E291" s="45"/>
      <c r="F291" s="45"/>
      <c r="G291" s="32"/>
      <c r="H291" s="25"/>
      <c r="I291" s="25"/>
      <c r="J291" s="26"/>
      <c r="K291" s="26"/>
    </row>
    <row r="292" spans="2:6" ht="12">
      <c r="B292" s="27"/>
      <c r="C292" s="6"/>
      <c r="D292" s="6"/>
      <c r="E292" s="41"/>
      <c r="F292" s="41"/>
    </row>
    <row r="293" spans="2:6" ht="12">
      <c r="B293" s="27"/>
      <c r="C293" s="35" t="s">
        <v>188</v>
      </c>
      <c r="D293" s="35"/>
      <c r="E293" s="20"/>
      <c r="F293" s="29"/>
    </row>
    <row r="294" spans="2:6" ht="21" customHeight="1">
      <c r="B294" s="27"/>
      <c r="E294" s="6"/>
      <c r="F294" s="6"/>
    </row>
    <row r="295" spans="2:6" ht="19.5" customHeight="1">
      <c r="B295" s="27"/>
      <c r="E295" s="6"/>
      <c r="F295" s="6"/>
    </row>
    <row r="296" spans="2:6" ht="25.5" customHeight="1">
      <c r="B296" s="27"/>
      <c r="E296" s="29"/>
      <c r="F296" s="29"/>
    </row>
    <row r="297" spans="2:6" ht="12">
      <c r="B297" s="27"/>
      <c r="E297" s="27"/>
      <c r="F297" s="27"/>
    </row>
    <row r="298" spans="2:6" ht="12">
      <c r="B298" s="27"/>
      <c r="E298" s="27"/>
      <c r="F298" s="27"/>
    </row>
    <row r="299" spans="2:6" ht="12">
      <c r="B299" s="27"/>
      <c r="E299" s="27"/>
      <c r="F299" s="27"/>
    </row>
    <row r="300" spans="2:6" ht="12">
      <c r="B300" s="27"/>
      <c r="E300" s="27"/>
      <c r="F300" s="27"/>
    </row>
    <row r="301" spans="2:6" ht="12">
      <c r="B301" s="27"/>
      <c r="E301" s="27"/>
      <c r="F301" s="27"/>
    </row>
    <row r="302" spans="2:6" ht="12">
      <c r="B302" s="27"/>
      <c r="E302" s="27"/>
      <c r="F302" s="27"/>
    </row>
    <row r="303" spans="2:6" ht="12">
      <c r="B303" s="27"/>
      <c r="E303" s="27"/>
      <c r="F303" s="27"/>
    </row>
    <row r="304" spans="2:6" ht="12">
      <c r="B304" s="27"/>
      <c r="E304" s="27"/>
      <c r="F304" s="27"/>
    </row>
    <row r="305" spans="2:6" ht="12">
      <c r="B305" s="27"/>
      <c r="E305" s="27"/>
      <c r="F305" s="27"/>
    </row>
    <row r="306" spans="2:6" ht="12">
      <c r="B306" s="27"/>
      <c r="E306" s="27"/>
      <c r="F306" s="27"/>
    </row>
    <row r="307" spans="2:6" ht="12">
      <c r="B307" s="27"/>
      <c r="E307" s="27"/>
      <c r="F307" s="27"/>
    </row>
    <row r="308" spans="2:6" ht="12">
      <c r="B308" s="27"/>
      <c r="E308" s="27"/>
      <c r="F308" s="27"/>
    </row>
    <row r="309" spans="2:6" ht="12">
      <c r="B309" s="27"/>
      <c r="E309" s="27"/>
      <c r="F309" s="27"/>
    </row>
    <row r="310" spans="2:6" ht="12">
      <c r="B310" s="27"/>
      <c r="E310" s="27"/>
      <c r="F310" s="27"/>
    </row>
    <row r="311" spans="2:6" ht="12">
      <c r="B311" s="27"/>
      <c r="E311" s="27"/>
      <c r="F311" s="27"/>
    </row>
    <row r="312" spans="2:6" ht="12">
      <c r="B312" s="27"/>
      <c r="E312" s="27"/>
      <c r="F312" s="27"/>
    </row>
    <row r="313" spans="2:6" ht="12">
      <c r="B313" s="27"/>
      <c r="E313" s="27"/>
      <c r="F313" s="27"/>
    </row>
    <row r="314" spans="2:6" ht="12">
      <c r="B314" s="27"/>
      <c r="E314" s="27"/>
      <c r="F314" s="27"/>
    </row>
    <row r="315" spans="2:6" ht="12">
      <c r="B315" s="27"/>
      <c r="E315" s="27"/>
      <c r="F315" s="27"/>
    </row>
    <row r="316" spans="2:6" ht="12">
      <c r="B316" s="27"/>
      <c r="E316" s="27"/>
      <c r="F316" s="27"/>
    </row>
    <row r="317" spans="2:6" ht="12">
      <c r="B317" s="27"/>
      <c r="E317" s="27"/>
      <c r="F317" s="27"/>
    </row>
    <row r="318" spans="2:6" ht="12">
      <c r="B318" s="27"/>
      <c r="E318" s="27"/>
      <c r="F318" s="27"/>
    </row>
    <row r="319" spans="2:6" ht="12">
      <c r="B319" s="27"/>
      <c r="E319" s="27"/>
      <c r="F319" s="27"/>
    </row>
    <row r="320" spans="2:6" ht="12">
      <c r="B320" s="27"/>
      <c r="E320" s="27"/>
      <c r="F320" s="27"/>
    </row>
    <row r="321" spans="2:6" ht="12">
      <c r="B321" s="27"/>
      <c r="E321" s="27"/>
      <c r="F321" s="27"/>
    </row>
    <row r="322" spans="2:6" ht="12">
      <c r="B322" s="27"/>
      <c r="E322" s="27"/>
      <c r="F322" s="27"/>
    </row>
    <row r="323" spans="2:6" ht="12">
      <c r="B323" s="27"/>
      <c r="E323" s="27"/>
      <c r="F323" s="27"/>
    </row>
    <row r="324" spans="2:6" ht="12">
      <c r="B324" s="27"/>
      <c r="E324" s="27"/>
      <c r="F324" s="27"/>
    </row>
    <row r="325" spans="2:6" ht="12">
      <c r="B325" s="27"/>
      <c r="E325" s="27"/>
      <c r="F325" s="27"/>
    </row>
    <row r="326" spans="2:6" ht="12">
      <c r="B326" s="27"/>
      <c r="E326" s="27"/>
      <c r="F326" s="27"/>
    </row>
    <row r="327" spans="2:6" ht="12">
      <c r="B327" s="27"/>
      <c r="E327" s="27"/>
      <c r="F327" s="27"/>
    </row>
    <row r="328" spans="2:6" ht="12">
      <c r="B328" s="27"/>
      <c r="E328" s="27"/>
      <c r="F328" s="27"/>
    </row>
    <row r="329" spans="2:6" ht="12">
      <c r="B329" s="27"/>
      <c r="E329" s="27"/>
      <c r="F329" s="27"/>
    </row>
    <row r="330" spans="2:6" ht="12">
      <c r="B330" s="27"/>
      <c r="E330" s="27"/>
      <c r="F330" s="27"/>
    </row>
    <row r="331" spans="2:6" ht="12">
      <c r="B331" s="27"/>
      <c r="E331" s="27"/>
      <c r="F331" s="27"/>
    </row>
    <row r="332" spans="2:6" ht="12">
      <c r="B332" s="27"/>
      <c r="E332" s="27"/>
      <c r="F332" s="27"/>
    </row>
    <row r="333" spans="2:6" ht="12">
      <c r="B333" s="27"/>
      <c r="E333" s="27"/>
      <c r="F333" s="27"/>
    </row>
    <row r="334" spans="2:6" ht="12">
      <c r="B334" s="27"/>
      <c r="E334" s="27"/>
      <c r="F334" s="27"/>
    </row>
    <row r="335" spans="2:6" ht="12">
      <c r="B335" s="27"/>
      <c r="E335" s="27"/>
      <c r="F335" s="27"/>
    </row>
    <row r="336" spans="2:6" ht="12">
      <c r="B336" s="27"/>
      <c r="E336" s="27"/>
      <c r="F336" s="27"/>
    </row>
    <row r="337" spans="2:6" ht="12">
      <c r="B337" s="27"/>
      <c r="E337" s="27"/>
      <c r="F337" s="27"/>
    </row>
    <row r="338" spans="2:6" ht="12">
      <c r="B338" s="27"/>
      <c r="E338" s="27"/>
      <c r="F338" s="27"/>
    </row>
    <row r="339" spans="2:6" ht="12">
      <c r="B339" s="27"/>
      <c r="E339" s="27"/>
      <c r="F339" s="27"/>
    </row>
    <row r="340" spans="2:6" ht="12">
      <c r="B340" s="27"/>
      <c r="E340" s="27"/>
      <c r="F340" s="27"/>
    </row>
    <row r="341" spans="2:6" ht="12">
      <c r="B341" s="27"/>
      <c r="E341" s="27"/>
      <c r="F341" s="27"/>
    </row>
    <row r="342" spans="2:6" ht="12">
      <c r="B342" s="27"/>
      <c r="E342" s="27"/>
      <c r="F342" s="27"/>
    </row>
    <row r="343" spans="2:6" ht="12">
      <c r="B343" s="27"/>
      <c r="E343" s="27"/>
      <c r="F343" s="27"/>
    </row>
    <row r="344" spans="2:6" ht="12">
      <c r="B344" s="27"/>
      <c r="E344" s="27"/>
      <c r="F344" s="27"/>
    </row>
    <row r="345" spans="2:6" ht="12">
      <c r="B345" s="27"/>
      <c r="E345" s="27"/>
      <c r="F345" s="27"/>
    </row>
    <row r="346" spans="2:6" ht="12">
      <c r="B346" s="27"/>
      <c r="E346" s="27"/>
      <c r="F346" s="27"/>
    </row>
    <row r="347" spans="2:6" ht="12">
      <c r="B347" s="27"/>
      <c r="E347" s="27"/>
      <c r="F347" s="27"/>
    </row>
    <row r="348" spans="2:6" ht="12">
      <c r="B348" s="27"/>
      <c r="E348" s="27"/>
      <c r="F348" s="27"/>
    </row>
    <row r="349" spans="2:6" ht="12">
      <c r="B349" s="27"/>
      <c r="E349" s="27"/>
      <c r="F349" s="27"/>
    </row>
    <row r="350" spans="2:6" ht="12">
      <c r="B350" s="27"/>
      <c r="E350" s="27"/>
      <c r="F350" s="27"/>
    </row>
    <row r="351" spans="2:6" ht="12">
      <c r="B351" s="27"/>
      <c r="E351" s="27"/>
      <c r="F351" s="27"/>
    </row>
    <row r="352" spans="2:6" ht="12">
      <c r="B352" s="27"/>
      <c r="E352" s="27"/>
      <c r="F352" s="27"/>
    </row>
    <row r="353" spans="2:6" ht="12">
      <c r="B353" s="27"/>
      <c r="E353" s="27"/>
      <c r="F353" s="27"/>
    </row>
    <row r="354" spans="2:6" ht="12">
      <c r="B354" s="27"/>
      <c r="E354" s="27"/>
      <c r="F354" s="27"/>
    </row>
    <row r="355" spans="2:6" ht="12">
      <c r="B355" s="27"/>
      <c r="E355" s="27"/>
      <c r="F355" s="27"/>
    </row>
    <row r="356" spans="2:6" ht="12">
      <c r="B356" s="27"/>
      <c r="E356" s="27"/>
      <c r="F356" s="27"/>
    </row>
    <row r="357" spans="2:6" ht="12">
      <c r="B357" s="27"/>
      <c r="E357" s="27"/>
      <c r="F357" s="27"/>
    </row>
    <row r="358" spans="2:6" ht="12">
      <c r="B358" s="27"/>
      <c r="E358" s="27"/>
      <c r="F358" s="27"/>
    </row>
    <row r="359" spans="2:6" ht="12">
      <c r="B359" s="27"/>
      <c r="E359" s="27"/>
      <c r="F359" s="27"/>
    </row>
    <row r="360" spans="2:6" ht="12">
      <c r="B360" s="27"/>
      <c r="E360" s="27"/>
      <c r="F360" s="27"/>
    </row>
    <row r="361" spans="2:6" ht="12">
      <c r="B361" s="27"/>
      <c r="E361" s="27"/>
      <c r="F361" s="27"/>
    </row>
    <row r="362" spans="2:6" ht="12">
      <c r="B362" s="27"/>
      <c r="E362" s="27"/>
      <c r="F362" s="27"/>
    </row>
    <row r="363" spans="2:6" ht="12">
      <c r="B363" s="27"/>
      <c r="E363" s="27"/>
      <c r="F363" s="27"/>
    </row>
    <row r="364" spans="2:6" ht="12">
      <c r="B364" s="27"/>
      <c r="E364" s="27"/>
      <c r="F364" s="27"/>
    </row>
    <row r="365" spans="2:6" ht="12">
      <c r="B365" s="27"/>
      <c r="E365" s="27"/>
      <c r="F365" s="27"/>
    </row>
    <row r="366" spans="2:6" ht="12">
      <c r="B366" s="27"/>
      <c r="E366" s="27"/>
      <c r="F366" s="27"/>
    </row>
    <row r="367" spans="2:6" ht="12">
      <c r="B367" s="27"/>
      <c r="E367" s="27"/>
      <c r="F367" s="27"/>
    </row>
    <row r="368" spans="2:6" ht="12">
      <c r="B368" s="27"/>
      <c r="E368" s="27"/>
      <c r="F368" s="27"/>
    </row>
    <row r="369" spans="2:6" ht="12">
      <c r="B369" s="27"/>
      <c r="E369" s="27"/>
      <c r="F369" s="27"/>
    </row>
    <row r="370" spans="2:6" ht="12">
      <c r="B370" s="27"/>
      <c r="E370" s="27"/>
      <c r="F370" s="27"/>
    </row>
    <row r="371" spans="2:6" ht="12">
      <c r="B371" s="27"/>
      <c r="E371" s="27"/>
      <c r="F371" s="27"/>
    </row>
    <row r="372" spans="2:6" ht="12">
      <c r="B372" s="27"/>
      <c r="E372" s="27"/>
      <c r="F372" s="27"/>
    </row>
    <row r="373" spans="2:6" ht="12">
      <c r="B373" s="27"/>
      <c r="E373" s="27"/>
      <c r="F373" s="27"/>
    </row>
    <row r="374" spans="2:6" ht="12">
      <c r="B374" s="27"/>
      <c r="E374" s="27"/>
      <c r="F374" s="27"/>
    </row>
    <row r="375" spans="2:6" ht="12">
      <c r="B375" s="27"/>
      <c r="E375" s="27"/>
      <c r="F375" s="27"/>
    </row>
    <row r="376" spans="2:6" ht="12">
      <c r="B376" s="27"/>
      <c r="E376" s="27"/>
      <c r="F376" s="27"/>
    </row>
    <row r="377" spans="2:6" ht="12">
      <c r="B377" s="27"/>
      <c r="E377" s="27"/>
      <c r="F377" s="27"/>
    </row>
    <row r="378" spans="2:6" ht="12">
      <c r="B378" s="27"/>
      <c r="E378" s="27"/>
      <c r="F378" s="27"/>
    </row>
    <row r="379" spans="2:6" ht="12">
      <c r="B379" s="27"/>
      <c r="E379" s="27"/>
      <c r="F379" s="27"/>
    </row>
    <row r="380" spans="2:6" ht="12">
      <c r="B380" s="27"/>
      <c r="E380" s="27"/>
      <c r="F380" s="27"/>
    </row>
    <row r="381" spans="2:6" ht="12">
      <c r="B381" s="27"/>
      <c r="E381" s="27"/>
      <c r="F381" s="27"/>
    </row>
    <row r="382" spans="2:6" ht="12">
      <c r="B382" s="27"/>
      <c r="E382" s="27"/>
      <c r="F382" s="27"/>
    </row>
    <row r="383" spans="2:6" ht="12">
      <c r="B383" s="27"/>
      <c r="E383" s="27"/>
      <c r="F383" s="27"/>
    </row>
    <row r="384" spans="2:6" ht="12">
      <c r="B384" s="27"/>
      <c r="E384" s="27"/>
      <c r="F384" s="27"/>
    </row>
    <row r="385" spans="2:6" ht="12">
      <c r="B385" s="27"/>
      <c r="E385" s="27"/>
      <c r="F385" s="27"/>
    </row>
    <row r="386" spans="2:6" ht="12">
      <c r="B386" s="27"/>
      <c r="E386" s="27"/>
      <c r="F386" s="27"/>
    </row>
    <row r="387" spans="2:6" ht="12">
      <c r="B387" s="27"/>
      <c r="E387" s="27"/>
      <c r="F387" s="27"/>
    </row>
    <row r="388" spans="2:6" ht="12">
      <c r="B388" s="27"/>
      <c r="E388" s="27"/>
      <c r="F388" s="27"/>
    </row>
    <row r="389" spans="2:6" ht="12">
      <c r="B389" s="27"/>
      <c r="E389" s="27"/>
      <c r="F389" s="27"/>
    </row>
    <row r="390" spans="2:6" ht="12">
      <c r="B390" s="27"/>
      <c r="E390" s="27"/>
      <c r="F390" s="27"/>
    </row>
    <row r="391" spans="2:6" ht="12">
      <c r="B391" s="27"/>
      <c r="E391" s="27"/>
      <c r="F391" s="27"/>
    </row>
    <row r="392" spans="2:6" ht="12">
      <c r="B392" s="27"/>
      <c r="E392" s="27"/>
      <c r="F392" s="27"/>
    </row>
    <row r="393" spans="2:6" ht="12">
      <c r="B393" s="27"/>
      <c r="E393" s="27"/>
      <c r="F393" s="27"/>
    </row>
    <row r="394" spans="2:6" ht="12">
      <c r="B394" s="27"/>
      <c r="E394" s="27"/>
      <c r="F394" s="27"/>
    </row>
    <row r="395" spans="2:6" ht="12">
      <c r="B395" s="27"/>
      <c r="E395" s="27"/>
      <c r="F395" s="27"/>
    </row>
    <row r="396" spans="2:6" ht="12">
      <c r="B396" s="27"/>
      <c r="E396" s="27"/>
      <c r="F396" s="27"/>
    </row>
    <row r="397" spans="2:6" ht="12">
      <c r="B397" s="27"/>
      <c r="E397" s="27"/>
      <c r="F397" s="27"/>
    </row>
    <row r="398" spans="2:6" ht="12">
      <c r="B398" s="27"/>
      <c r="E398" s="27"/>
      <c r="F398" s="27"/>
    </row>
    <row r="399" spans="2:6" ht="12">
      <c r="B399" s="27"/>
      <c r="E399" s="27"/>
      <c r="F399" s="27"/>
    </row>
    <row r="400" spans="2:6" ht="12">
      <c r="B400" s="27"/>
      <c r="E400" s="27"/>
      <c r="F400" s="27"/>
    </row>
    <row r="401" spans="2:6" ht="12">
      <c r="B401" s="27"/>
      <c r="E401" s="27"/>
      <c r="F401" s="27"/>
    </row>
    <row r="402" spans="2:6" ht="12">
      <c r="B402" s="27"/>
      <c r="E402" s="27"/>
      <c r="F402" s="27"/>
    </row>
    <row r="403" spans="2:6" ht="12">
      <c r="B403" s="27"/>
      <c r="E403" s="27"/>
      <c r="F403" s="27"/>
    </row>
    <row r="404" spans="2:6" ht="12">
      <c r="B404" s="27"/>
      <c r="E404" s="27"/>
      <c r="F404" s="27"/>
    </row>
    <row r="405" spans="2:6" ht="12">
      <c r="B405" s="27"/>
      <c r="E405" s="27"/>
      <c r="F405" s="27"/>
    </row>
    <row r="406" spans="2:6" ht="12">
      <c r="B406" s="27"/>
      <c r="E406" s="27"/>
      <c r="F406" s="27"/>
    </row>
    <row r="407" spans="2:6" ht="12">
      <c r="B407" s="27"/>
      <c r="E407" s="27"/>
      <c r="F407" s="27"/>
    </row>
    <row r="408" spans="2:6" ht="12">
      <c r="B408" s="27"/>
      <c r="E408" s="27"/>
      <c r="F408" s="27"/>
    </row>
    <row r="409" spans="2:6" ht="12">
      <c r="B409" s="27"/>
      <c r="E409" s="27"/>
      <c r="F409" s="27"/>
    </row>
    <row r="410" spans="2:6" ht="12">
      <c r="B410" s="27"/>
      <c r="E410" s="27"/>
      <c r="F410" s="27"/>
    </row>
    <row r="411" spans="2:6" ht="12">
      <c r="B411" s="27"/>
      <c r="E411" s="27"/>
      <c r="F411" s="27"/>
    </row>
    <row r="412" spans="2:6" ht="12">
      <c r="B412" s="27"/>
      <c r="E412" s="27"/>
      <c r="F412" s="27"/>
    </row>
    <row r="413" spans="2:6" ht="12">
      <c r="B413" s="27"/>
      <c r="E413" s="27"/>
      <c r="F413" s="27"/>
    </row>
    <row r="414" spans="2:6" ht="12">
      <c r="B414" s="27"/>
      <c r="E414" s="27"/>
      <c r="F414" s="27"/>
    </row>
    <row r="415" spans="2:6" ht="12">
      <c r="B415" s="27"/>
      <c r="E415" s="27"/>
      <c r="F415" s="27"/>
    </row>
    <row r="416" spans="2:6" ht="12">
      <c r="B416" s="27"/>
      <c r="E416" s="27"/>
      <c r="F416" s="27"/>
    </row>
    <row r="417" spans="2:6" ht="12">
      <c r="B417" s="27"/>
      <c r="E417" s="27"/>
      <c r="F417" s="27"/>
    </row>
    <row r="418" spans="2:6" ht="12">
      <c r="B418" s="27"/>
      <c r="E418" s="27"/>
      <c r="F418" s="27"/>
    </row>
    <row r="419" spans="2:6" ht="12">
      <c r="B419" s="27"/>
      <c r="E419" s="27"/>
      <c r="F419" s="27"/>
    </row>
    <row r="420" spans="2:6" ht="12">
      <c r="B420" s="27"/>
      <c r="E420" s="27"/>
      <c r="F420" s="27"/>
    </row>
    <row r="421" spans="2:6" ht="12">
      <c r="B421" s="27"/>
      <c r="E421" s="27"/>
      <c r="F421" s="27"/>
    </row>
    <row r="422" spans="2:6" ht="12">
      <c r="B422" s="27"/>
      <c r="E422" s="27"/>
      <c r="F422" s="27"/>
    </row>
    <row r="423" spans="2:6" ht="12">
      <c r="B423" s="27"/>
      <c r="E423" s="27"/>
      <c r="F423" s="27"/>
    </row>
    <row r="424" spans="2:6" ht="12">
      <c r="B424" s="27"/>
      <c r="E424" s="27"/>
      <c r="F424" s="27"/>
    </row>
    <row r="425" spans="2:6" ht="12">
      <c r="B425" s="27"/>
      <c r="E425" s="27"/>
      <c r="F425" s="27"/>
    </row>
    <row r="426" spans="2:6" ht="12">
      <c r="B426" s="27"/>
      <c r="E426" s="27"/>
      <c r="F426" s="27"/>
    </row>
    <row r="427" spans="2:6" ht="12">
      <c r="B427" s="27"/>
      <c r="E427" s="27"/>
      <c r="F427" s="27"/>
    </row>
    <row r="428" spans="2:6" ht="12">
      <c r="B428" s="27"/>
      <c r="E428" s="27"/>
      <c r="F428" s="27"/>
    </row>
    <row r="429" spans="2:6" ht="12">
      <c r="B429" s="27"/>
      <c r="E429" s="27"/>
      <c r="F429" s="27"/>
    </row>
    <row r="430" spans="2:6" ht="12">
      <c r="B430" s="27"/>
      <c r="E430" s="27"/>
      <c r="F430" s="27"/>
    </row>
    <row r="431" spans="2:6" ht="12">
      <c r="B431" s="27"/>
      <c r="E431" s="27"/>
      <c r="F431" s="27"/>
    </row>
    <row r="432" spans="2:6" ht="12">
      <c r="B432" s="27"/>
      <c r="E432" s="27"/>
      <c r="F432" s="27"/>
    </row>
    <row r="433" spans="2:6" ht="12">
      <c r="B433" s="27"/>
      <c r="E433" s="27"/>
      <c r="F433" s="27"/>
    </row>
    <row r="434" spans="2:6" ht="12">
      <c r="B434" s="27"/>
      <c r="E434" s="27"/>
      <c r="F434" s="27"/>
    </row>
    <row r="435" spans="2:6" ht="12">
      <c r="B435" s="27"/>
      <c r="E435" s="27"/>
      <c r="F435" s="27"/>
    </row>
    <row r="436" ht="12">
      <c r="B436" s="27"/>
    </row>
    <row r="437" ht="12">
      <c r="B437" s="27"/>
    </row>
    <row r="438" ht="12">
      <c r="B438" s="27"/>
    </row>
    <row r="439" ht="12">
      <c r="B439" s="27"/>
    </row>
    <row r="440" ht="12">
      <c r="B440" s="27"/>
    </row>
    <row r="441" ht="12">
      <c r="B441" s="27"/>
    </row>
    <row r="442" ht="12">
      <c r="B442" s="27"/>
    </row>
    <row r="443" ht="12">
      <c r="B443" s="27"/>
    </row>
    <row r="444" ht="12">
      <c r="B444" s="27"/>
    </row>
    <row r="445" ht="12">
      <c r="B445" s="27"/>
    </row>
    <row r="446" ht="12">
      <c r="B446" s="27"/>
    </row>
    <row r="447" ht="12">
      <c r="B447" s="27"/>
    </row>
    <row r="448" ht="12">
      <c r="B448" s="27"/>
    </row>
    <row r="449" ht="12">
      <c r="B449" s="27"/>
    </row>
    <row r="450" ht="12">
      <c r="B450" s="27"/>
    </row>
    <row r="451" ht="12">
      <c r="B451" s="27"/>
    </row>
    <row r="452" ht="12">
      <c r="B452" s="27"/>
    </row>
    <row r="453" ht="12">
      <c r="B453" s="27"/>
    </row>
    <row r="454" ht="12">
      <c r="B454" s="27"/>
    </row>
    <row r="455" ht="12">
      <c r="B455" s="27"/>
    </row>
    <row r="456" ht="12">
      <c r="B456" s="27"/>
    </row>
    <row r="457" ht="12">
      <c r="B457" s="27"/>
    </row>
    <row r="458" ht="12">
      <c r="B458" s="27"/>
    </row>
    <row r="459" ht="12">
      <c r="B459" s="27"/>
    </row>
    <row r="460" ht="12">
      <c r="B460" s="27"/>
    </row>
    <row r="461" ht="12">
      <c r="B461" s="27"/>
    </row>
    <row r="462" ht="12">
      <c r="B462" s="27"/>
    </row>
    <row r="463" ht="12">
      <c r="B463" s="27"/>
    </row>
    <row r="464" ht="12">
      <c r="B464" s="27"/>
    </row>
    <row r="465" ht="12">
      <c r="B465" s="27"/>
    </row>
    <row r="466" ht="12">
      <c r="B466" s="27"/>
    </row>
    <row r="467" ht="12">
      <c r="B467" s="27"/>
    </row>
    <row r="468" ht="12">
      <c r="B468" s="27"/>
    </row>
    <row r="469" ht="12">
      <c r="B469" s="27"/>
    </row>
    <row r="470" ht="12">
      <c r="B470" s="27"/>
    </row>
    <row r="471" ht="12">
      <c r="B471" s="27"/>
    </row>
    <row r="472" ht="12">
      <c r="B472" s="27"/>
    </row>
    <row r="473" ht="12">
      <c r="B473" s="27"/>
    </row>
    <row r="474" ht="12">
      <c r="B474" s="27"/>
    </row>
    <row r="475" ht="12">
      <c r="B475" s="27"/>
    </row>
    <row r="476" ht="12">
      <c r="B476" s="27"/>
    </row>
    <row r="477" ht="12">
      <c r="B477" s="27"/>
    </row>
    <row r="478" ht="12">
      <c r="B478" s="27"/>
    </row>
    <row r="479" ht="12">
      <c r="B479" s="27"/>
    </row>
    <row r="480" ht="12">
      <c r="B480" s="27"/>
    </row>
    <row r="481" ht="12">
      <c r="B481" s="27"/>
    </row>
    <row r="482" ht="12">
      <c r="B482" s="27"/>
    </row>
    <row r="483" ht="12">
      <c r="B483" s="27"/>
    </row>
    <row r="484" ht="12">
      <c r="B484" s="27"/>
    </row>
    <row r="485" ht="12">
      <c r="B485" s="27"/>
    </row>
    <row r="486" ht="12">
      <c r="B486" s="27"/>
    </row>
    <row r="487" ht="12">
      <c r="B487" s="27"/>
    </row>
    <row r="488" ht="12">
      <c r="B488" s="27"/>
    </row>
    <row r="489" ht="12">
      <c r="B489" s="27"/>
    </row>
    <row r="490" ht="12">
      <c r="B490" s="27"/>
    </row>
    <row r="491" ht="12">
      <c r="B491" s="27"/>
    </row>
    <row r="492" ht="12">
      <c r="B492" s="27"/>
    </row>
    <row r="493" ht="12">
      <c r="B493" s="27"/>
    </row>
    <row r="494" ht="12">
      <c r="B494" s="27"/>
    </row>
    <row r="495" ht="12">
      <c r="B495" s="27"/>
    </row>
    <row r="496" ht="12">
      <c r="B496" s="27"/>
    </row>
    <row r="497" ht="12">
      <c r="B497" s="27"/>
    </row>
    <row r="498" ht="12">
      <c r="B498" s="27"/>
    </row>
    <row r="499" ht="12">
      <c r="B499" s="27"/>
    </row>
    <row r="500" ht="12">
      <c r="B500" s="27"/>
    </row>
    <row r="501" ht="12">
      <c r="B501" s="27"/>
    </row>
    <row r="502" ht="12">
      <c r="B502" s="27"/>
    </row>
    <row r="503" ht="12">
      <c r="B503" s="27"/>
    </row>
    <row r="504" ht="12">
      <c r="B504" s="27"/>
    </row>
    <row r="505" ht="12">
      <c r="B505" s="27"/>
    </row>
    <row r="506" ht="12">
      <c r="B506" s="27"/>
    </row>
    <row r="507" ht="12">
      <c r="B507" s="27"/>
    </row>
    <row r="508" ht="12">
      <c r="B508" s="27"/>
    </row>
    <row r="509" ht="12">
      <c r="B509" s="27"/>
    </row>
    <row r="510" ht="12">
      <c r="B510" s="27"/>
    </row>
    <row r="511" ht="12">
      <c r="B511" s="27"/>
    </row>
    <row r="512" ht="12">
      <c r="B512" s="27"/>
    </row>
    <row r="513" ht="12">
      <c r="B513" s="27"/>
    </row>
    <row r="514" ht="12">
      <c r="B514" s="27"/>
    </row>
    <row r="515" ht="12">
      <c r="B515" s="27"/>
    </row>
    <row r="516" ht="12">
      <c r="B516" s="27"/>
    </row>
    <row r="517" ht="12">
      <c r="B517" s="27"/>
    </row>
    <row r="518" ht="12">
      <c r="B518" s="27"/>
    </row>
    <row r="519" ht="12">
      <c r="B519" s="27"/>
    </row>
    <row r="520" ht="12">
      <c r="B520" s="27"/>
    </row>
    <row r="521" ht="12">
      <c r="B521" s="27"/>
    </row>
    <row r="522" ht="12">
      <c r="B522" s="27"/>
    </row>
    <row r="523" ht="12">
      <c r="B523" s="27"/>
    </row>
    <row r="524" ht="12">
      <c r="B524" s="27"/>
    </row>
    <row r="525" ht="12">
      <c r="B525" s="27"/>
    </row>
    <row r="526" ht="12">
      <c r="B526" s="27"/>
    </row>
    <row r="527" ht="12">
      <c r="B527" s="27"/>
    </row>
    <row r="528" ht="12">
      <c r="B528" s="27"/>
    </row>
    <row r="529" ht="12">
      <c r="B529" s="27"/>
    </row>
    <row r="530" ht="12">
      <c r="B530" s="27"/>
    </row>
    <row r="531" ht="12">
      <c r="B531" s="27"/>
    </row>
    <row r="532" ht="12">
      <c r="B532" s="27"/>
    </row>
    <row r="533" ht="12">
      <c r="B533" s="27"/>
    </row>
    <row r="534" ht="12">
      <c r="B534" s="27"/>
    </row>
    <row r="535" ht="12">
      <c r="B535" s="27"/>
    </row>
    <row r="536" ht="12">
      <c r="B536" s="27"/>
    </row>
    <row r="537" ht="12">
      <c r="B537" s="27"/>
    </row>
    <row r="538" ht="12">
      <c r="B538" s="27"/>
    </row>
    <row r="539" ht="12">
      <c r="B539" s="27"/>
    </row>
    <row r="540" ht="12">
      <c r="B540" s="27"/>
    </row>
    <row r="541" ht="12">
      <c r="B541" s="27"/>
    </row>
    <row r="542" ht="12">
      <c r="B542" s="27"/>
    </row>
    <row r="543" ht="12">
      <c r="B543" s="27"/>
    </row>
    <row r="544" ht="12">
      <c r="B544" s="27"/>
    </row>
    <row r="545" ht="12">
      <c r="B545" s="27"/>
    </row>
    <row r="546" ht="12">
      <c r="B546" s="27"/>
    </row>
    <row r="547" ht="12">
      <c r="B547" s="27"/>
    </row>
    <row r="548" ht="12">
      <c r="B548" s="27"/>
    </row>
    <row r="549" ht="12">
      <c r="B549" s="27"/>
    </row>
    <row r="550" ht="12">
      <c r="B550" s="27"/>
    </row>
    <row r="551" ht="12">
      <c r="B551" s="27"/>
    </row>
    <row r="552" ht="12">
      <c r="B552" s="27"/>
    </row>
    <row r="553" ht="12">
      <c r="B553" s="27"/>
    </row>
    <row r="554" ht="12">
      <c r="B554" s="27"/>
    </row>
    <row r="555" ht="12">
      <c r="B555" s="27"/>
    </row>
    <row r="556" ht="12">
      <c r="B556" s="27"/>
    </row>
    <row r="557" ht="12">
      <c r="B557" s="27"/>
    </row>
    <row r="558" ht="12">
      <c r="B558" s="27"/>
    </row>
    <row r="559" ht="12">
      <c r="B559" s="27"/>
    </row>
    <row r="560" ht="12">
      <c r="B560" s="27"/>
    </row>
    <row r="561" ht="12">
      <c r="B561" s="27"/>
    </row>
    <row r="562" ht="12">
      <c r="B562" s="27"/>
    </row>
    <row r="563" ht="12">
      <c r="B563" s="27"/>
    </row>
    <row r="564" ht="12">
      <c r="B564" s="27"/>
    </row>
    <row r="565" ht="12">
      <c r="B565" s="27"/>
    </row>
    <row r="566" ht="12">
      <c r="B566" s="27"/>
    </row>
    <row r="567" ht="12">
      <c r="B567" s="27"/>
    </row>
    <row r="568" ht="12">
      <c r="B568" s="27"/>
    </row>
    <row r="569" ht="12">
      <c r="B569" s="27"/>
    </row>
    <row r="570" ht="12">
      <c r="B570" s="27"/>
    </row>
    <row r="571" ht="12">
      <c r="B571" s="27"/>
    </row>
    <row r="572" ht="12">
      <c r="B572" s="27"/>
    </row>
    <row r="573" ht="12">
      <c r="B573" s="27"/>
    </row>
    <row r="574" ht="12">
      <c r="B574" s="27"/>
    </row>
    <row r="575" ht="12">
      <c r="B575" s="27"/>
    </row>
    <row r="576" ht="12">
      <c r="B576" s="27"/>
    </row>
    <row r="577" ht="12">
      <c r="B577" s="27"/>
    </row>
    <row r="578" ht="12">
      <c r="B578" s="27"/>
    </row>
    <row r="579" ht="12">
      <c r="B579" s="27"/>
    </row>
    <row r="580" ht="12">
      <c r="B580" s="27"/>
    </row>
    <row r="581" ht="12">
      <c r="B581" s="27"/>
    </row>
    <row r="582" ht="12">
      <c r="B582" s="27"/>
    </row>
    <row r="583" ht="12">
      <c r="B583" s="27"/>
    </row>
    <row r="584" ht="12">
      <c r="B584" s="27"/>
    </row>
    <row r="585" ht="12">
      <c r="B585" s="27"/>
    </row>
    <row r="586" ht="12">
      <c r="B586" s="27"/>
    </row>
    <row r="587" ht="12">
      <c r="B587" s="27"/>
    </row>
    <row r="588" ht="12">
      <c r="B588" s="27"/>
    </row>
    <row r="589" ht="12">
      <c r="B589" s="27"/>
    </row>
    <row r="590" ht="12">
      <c r="B590" s="27"/>
    </row>
    <row r="591" ht="12">
      <c r="B591" s="27"/>
    </row>
    <row r="592" ht="12">
      <c r="B592" s="27"/>
    </row>
    <row r="593" ht="12">
      <c r="B593" s="27"/>
    </row>
    <row r="594" ht="12">
      <c r="B594" s="27"/>
    </row>
    <row r="595" ht="12">
      <c r="B595" s="27"/>
    </row>
    <row r="596" ht="12">
      <c r="B596" s="27"/>
    </row>
    <row r="597" ht="12">
      <c r="B597" s="27"/>
    </row>
    <row r="598" ht="12">
      <c r="B598" s="27"/>
    </row>
    <row r="599" ht="12">
      <c r="B599" s="27"/>
    </row>
    <row r="600" ht="12">
      <c r="B600" s="27"/>
    </row>
    <row r="601" ht="12">
      <c r="B601" s="27"/>
    </row>
    <row r="602" ht="12">
      <c r="B602" s="27"/>
    </row>
    <row r="603" ht="12">
      <c r="B603" s="27"/>
    </row>
    <row r="604" ht="12">
      <c r="B604" s="27"/>
    </row>
    <row r="605" ht="12">
      <c r="B605" s="27"/>
    </row>
    <row r="606" ht="12">
      <c r="B606" s="27"/>
    </row>
    <row r="607" ht="12">
      <c r="B607" s="27"/>
    </row>
    <row r="608" ht="12">
      <c r="B608" s="27"/>
    </row>
    <row r="609" ht="12">
      <c r="B609" s="27"/>
    </row>
    <row r="610" ht="12">
      <c r="B610" s="27"/>
    </row>
    <row r="611" ht="12">
      <c r="B611" s="27"/>
    </row>
    <row r="612" ht="12">
      <c r="B612" s="27"/>
    </row>
    <row r="613" ht="12">
      <c r="B613" s="27"/>
    </row>
    <row r="614" ht="12">
      <c r="B614" s="27"/>
    </row>
    <row r="615" ht="12">
      <c r="B615" s="27"/>
    </row>
    <row r="616" ht="12">
      <c r="B616" s="27"/>
    </row>
    <row r="617" ht="12">
      <c r="B617" s="27"/>
    </row>
    <row r="618" ht="12">
      <c r="B618" s="27"/>
    </row>
    <row r="619" ht="12">
      <c r="B619" s="27"/>
    </row>
    <row r="620" ht="12">
      <c r="B620" s="27"/>
    </row>
    <row r="621" ht="12">
      <c r="B621" s="27"/>
    </row>
    <row r="622" ht="12">
      <c r="B622" s="27"/>
    </row>
    <row r="623" ht="12">
      <c r="B623" s="27"/>
    </row>
    <row r="624" ht="12">
      <c r="B624" s="27"/>
    </row>
    <row r="625" ht="12">
      <c r="B625" s="27"/>
    </row>
    <row r="626" ht="12">
      <c r="B626" s="27"/>
    </row>
    <row r="627" ht="12">
      <c r="B627" s="27"/>
    </row>
    <row r="628" ht="12">
      <c r="B628" s="27"/>
    </row>
    <row r="629" ht="12">
      <c r="B629" s="27"/>
    </row>
    <row r="630" ht="12">
      <c r="B630" s="27"/>
    </row>
    <row r="631" ht="12">
      <c r="B631" s="27"/>
    </row>
    <row r="632" ht="12">
      <c r="B632" s="27"/>
    </row>
    <row r="633" ht="12">
      <c r="B633" s="27"/>
    </row>
    <row r="634" ht="12">
      <c r="B634" s="27"/>
    </row>
    <row r="635" ht="12">
      <c r="B635" s="27"/>
    </row>
    <row r="636" ht="12">
      <c r="B636" s="27"/>
    </row>
    <row r="637" ht="12">
      <c r="B637" s="27"/>
    </row>
    <row r="638" ht="12">
      <c r="B638" s="27"/>
    </row>
    <row r="639" ht="12">
      <c r="B639" s="27"/>
    </row>
    <row r="640" ht="12">
      <c r="B640" s="27"/>
    </row>
    <row r="641" ht="12">
      <c r="B641" s="27"/>
    </row>
    <row r="642" ht="12">
      <c r="B642" s="27"/>
    </row>
    <row r="643" ht="12">
      <c r="B643" s="27"/>
    </row>
    <row r="644" ht="12">
      <c r="B644" s="27"/>
    </row>
    <row r="645" ht="12">
      <c r="B645" s="27"/>
    </row>
    <row r="646" ht="12">
      <c r="B646" s="27"/>
    </row>
    <row r="647" ht="12">
      <c r="B647" s="27"/>
    </row>
    <row r="648" ht="12">
      <c r="B648" s="27"/>
    </row>
    <row r="649" ht="12">
      <c r="B649" s="27"/>
    </row>
    <row r="650" ht="12">
      <c r="B650" s="27"/>
    </row>
    <row r="651" ht="12">
      <c r="B651" s="27"/>
    </row>
    <row r="652" ht="12">
      <c r="B652" s="27"/>
    </row>
    <row r="653" ht="12">
      <c r="B653" s="27"/>
    </row>
    <row r="654" ht="12">
      <c r="B654" s="27"/>
    </row>
    <row r="655" ht="12">
      <c r="B655" s="27"/>
    </row>
    <row r="656" ht="12">
      <c r="B656" s="27"/>
    </row>
    <row r="657" ht="12">
      <c r="B657" s="27"/>
    </row>
    <row r="658" ht="12">
      <c r="B658" s="27"/>
    </row>
    <row r="659" ht="12">
      <c r="B659" s="27"/>
    </row>
    <row r="660" ht="12">
      <c r="B660" s="27"/>
    </row>
    <row r="661" ht="12">
      <c r="B661" s="27"/>
    </row>
    <row r="662" ht="12">
      <c r="B662" s="27"/>
    </row>
    <row r="663" ht="12">
      <c r="B663" s="27"/>
    </row>
    <row r="664" ht="12">
      <c r="B664" s="27"/>
    </row>
    <row r="665" ht="12">
      <c r="B665" s="27"/>
    </row>
    <row r="666" ht="12">
      <c r="B666" s="27"/>
    </row>
    <row r="667" ht="12">
      <c r="B667" s="27"/>
    </row>
    <row r="668" ht="12">
      <c r="B668" s="27"/>
    </row>
    <row r="669" ht="12">
      <c r="B669" s="27"/>
    </row>
    <row r="670" ht="12">
      <c r="B670" s="27"/>
    </row>
    <row r="671" ht="12">
      <c r="B671" s="27"/>
    </row>
    <row r="672" ht="12">
      <c r="B672" s="27"/>
    </row>
    <row r="673" ht="12">
      <c r="B673" s="27"/>
    </row>
    <row r="674" ht="12">
      <c r="B674" s="27"/>
    </row>
    <row r="675" ht="12">
      <c r="B675" s="27"/>
    </row>
    <row r="676" ht="12">
      <c r="B676" s="27"/>
    </row>
    <row r="677" ht="12">
      <c r="B677" s="27"/>
    </row>
    <row r="678" ht="12">
      <c r="B678" s="27"/>
    </row>
    <row r="679" ht="12">
      <c r="B679" s="27"/>
    </row>
    <row r="680" ht="12">
      <c r="B680" s="27"/>
    </row>
    <row r="681" ht="12">
      <c r="B681" s="27"/>
    </row>
    <row r="682" ht="12">
      <c r="B682" s="27"/>
    </row>
    <row r="683" ht="12">
      <c r="B683" s="27"/>
    </row>
    <row r="684" ht="12">
      <c r="B684" s="27"/>
    </row>
    <row r="685" ht="12">
      <c r="B685" s="27"/>
    </row>
    <row r="686" ht="12">
      <c r="B686" s="27"/>
    </row>
    <row r="687" ht="12">
      <c r="B687" s="27"/>
    </row>
    <row r="688" ht="12">
      <c r="B688" s="27"/>
    </row>
    <row r="689" ht="12">
      <c r="B689" s="27"/>
    </row>
    <row r="690" ht="12">
      <c r="B690" s="27"/>
    </row>
    <row r="691" ht="12">
      <c r="B691" s="27"/>
    </row>
    <row r="692" ht="12">
      <c r="B692" s="27"/>
    </row>
    <row r="693" ht="12">
      <c r="B693" s="27"/>
    </row>
    <row r="694" ht="12">
      <c r="B694" s="27"/>
    </row>
    <row r="695" ht="12">
      <c r="B695" s="27"/>
    </row>
    <row r="696" ht="12">
      <c r="B696" s="27"/>
    </row>
    <row r="697" ht="12">
      <c r="B697" s="27"/>
    </row>
    <row r="698" ht="12">
      <c r="B698" s="27"/>
    </row>
    <row r="699" ht="12">
      <c r="B699" s="27"/>
    </row>
    <row r="700" ht="12">
      <c r="B700" s="27"/>
    </row>
    <row r="701" ht="12">
      <c r="B701" s="27"/>
    </row>
    <row r="702" ht="12">
      <c r="B702" s="27"/>
    </row>
    <row r="703" ht="12">
      <c r="B703" s="27"/>
    </row>
    <row r="704" ht="12">
      <c r="B704" s="27"/>
    </row>
    <row r="705" ht="12">
      <c r="B705" s="27"/>
    </row>
    <row r="706" ht="12">
      <c r="B706" s="27"/>
    </row>
    <row r="707" ht="12">
      <c r="B707" s="27"/>
    </row>
    <row r="708" ht="12">
      <c r="B708" s="27"/>
    </row>
    <row r="709" ht="12">
      <c r="B709" s="27"/>
    </row>
    <row r="710" ht="12">
      <c r="B710" s="27"/>
    </row>
    <row r="711" ht="12">
      <c r="B711" s="27"/>
    </row>
    <row r="712" ht="12">
      <c r="B712" s="27"/>
    </row>
    <row r="713" ht="12">
      <c r="B713" s="27"/>
    </row>
    <row r="714" ht="12">
      <c r="B714" s="27"/>
    </row>
    <row r="715" ht="12">
      <c r="B715" s="27"/>
    </row>
    <row r="716" ht="12">
      <c r="B716" s="27"/>
    </row>
    <row r="717" ht="12">
      <c r="B717" s="27"/>
    </row>
    <row r="718" ht="12">
      <c r="B718" s="27"/>
    </row>
    <row r="719" ht="12">
      <c r="B719" s="27"/>
    </row>
    <row r="720" ht="12">
      <c r="B720" s="27"/>
    </row>
    <row r="721" ht="12">
      <c r="B721" s="27"/>
    </row>
    <row r="722" ht="12">
      <c r="B722" s="27"/>
    </row>
    <row r="723" ht="12">
      <c r="B723" s="27"/>
    </row>
    <row r="724" ht="12">
      <c r="B724" s="27"/>
    </row>
    <row r="725" ht="12">
      <c r="B725" s="27"/>
    </row>
    <row r="726" ht="12">
      <c r="B726" s="27"/>
    </row>
    <row r="727" ht="12">
      <c r="B727" s="27"/>
    </row>
    <row r="728" ht="12">
      <c r="B728" s="27"/>
    </row>
    <row r="729" ht="12">
      <c r="B729" s="27"/>
    </row>
    <row r="730" ht="12">
      <c r="B730" s="27"/>
    </row>
    <row r="731" ht="12">
      <c r="B731" s="27"/>
    </row>
    <row r="732" ht="12">
      <c r="B732" s="27"/>
    </row>
    <row r="733" ht="12">
      <c r="B733" s="27"/>
    </row>
    <row r="734" ht="12">
      <c r="B734" s="27"/>
    </row>
    <row r="735" ht="12">
      <c r="B735" s="27"/>
    </row>
    <row r="736" ht="12">
      <c r="B736" s="27"/>
    </row>
    <row r="737" ht="12">
      <c r="B737" s="27"/>
    </row>
    <row r="738" ht="12">
      <c r="B738" s="27"/>
    </row>
    <row r="739" ht="12">
      <c r="B739" s="27"/>
    </row>
    <row r="740" ht="12">
      <c r="B740" s="27"/>
    </row>
    <row r="741" ht="12">
      <c r="B741" s="27"/>
    </row>
    <row r="742" ht="12">
      <c r="B742" s="27"/>
    </row>
    <row r="743" ht="12">
      <c r="B743" s="27"/>
    </row>
    <row r="744" ht="12">
      <c r="B744" s="27"/>
    </row>
    <row r="745" ht="12">
      <c r="B745" s="27"/>
    </row>
    <row r="746" ht="12">
      <c r="B746" s="27"/>
    </row>
    <row r="747" ht="12">
      <c r="B747" s="27"/>
    </row>
    <row r="748" ht="12">
      <c r="B748" s="27"/>
    </row>
    <row r="749" ht="12">
      <c r="B749" s="27"/>
    </row>
    <row r="750" ht="12">
      <c r="B750" s="27"/>
    </row>
    <row r="751" ht="12">
      <c r="B751" s="27"/>
    </row>
    <row r="752" ht="12">
      <c r="B752" s="27"/>
    </row>
    <row r="753" ht="12">
      <c r="B753" s="27"/>
    </row>
    <row r="754" ht="12">
      <c r="B754" s="27"/>
    </row>
    <row r="755" ht="12">
      <c r="B755" s="27"/>
    </row>
    <row r="756" ht="12">
      <c r="B756" s="27"/>
    </row>
    <row r="757" ht="12">
      <c r="B757" s="27"/>
    </row>
    <row r="758" ht="12">
      <c r="B758" s="27"/>
    </row>
    <row r="759" ht="12">
      <c r="B759" s="27"/>
    </row>
    <row r="760" ht="12">
      <c r="B760" s="27"/>
    </row>
    <row r="761" ht="12">
      <c r="B761" s="27"/>
    </row>
    <row r="762" ht="12">
      <c r="B762" s="27"/>
    </row>
    <row r="763" ht="12">
      <c r="B763" s="27"/>
    </row>
    <row r="764" ht="12">
      <c r="B764" s="27"/>
    </row>
    <row r="765" ht="12">
      <c r="B765" s="27"/>
    </row>
    <row r="766" ht="12">
      <c r="B766" s="27"/>
    </row>
    <row r="767" ht="12">
      <c r="B767" s="27"/>
    </row>
    <row r="768" ht="12">
      <c r="B768" s="27"/>
    </row>
    <row r="769" ht="12">
      <c r="B769" s="27"/>
    </row>
    <row r="770" ht="12">
      <c r="B770" s="27"/>
    </row>
    <row r="771" ht="12">
      <c r="B771" s="27"/>
    </row>
    <row r="772" ht="12">
      <c r="B772" s="27"/>
    </row>
    <row r="773" ht="12">
      <c r="B773" s="27"/>
    </row>
    <row r="774" ht="12">
      <c r="B774" s="27"/>
    </row>
    <row r="775" ht="12">
      <c r="B775" s="27"/>
    </row>
    <row r="776" ht="12">
      <c r="B776" s="27"/>
    </row>
    <row r="777" ht="12">
      <c r="B777" s="27"/>
    </row>
    <row r="778" ht="12">
      <c r="B778" s="27"/>
    </row>
    <row r="779" ht="12">
      <c r="B779" s="27"/>
    </row>
    <row r="780" ht="12">
      <c r="B780" s="27"/>
    </row>
    <row r="781" ht="12">
      <c r="B781" s="27"/>
    </row>
    <row r="782" ht="12">
      <c r="B782" s="27"/>
    </row>
    <row r="783" ht="12">
      <c r="B783" s="27"/>
    </row>
    <row r="784" ht="12">
      <c r="B784" s="27"/>
    </row>
    <row r="785" ht="12">
      <c r="B785" s="27"/>
    </row>
    <row r="786" ht="12">
      <c r="B786" s="27"/>
    </row>
    <row r="787" ht="12">
      <c r="B787" s="27"/>
    </row>
    <row r="788" ht="12">
      <c r="B788" s="27"/>
    </row>
    <row r="789" ht="12">
      <c r="B789" s="27"/>
    </row>
    <row r="790" ht="12">
      <c r="B790" s="27"/>
    </row>
    <row r="791" ht="12">
      <c r="B791" s="27"/>
    </row>
    <row r="792" ht="12">
      <c r="B792" s="27"/>
    </row>
    <row r="793" ht="12">
      <c r="B793" s="27"/>
    </row>
    <row r="794" ht="12">
      <c r="B794" s="27"/>
    </row>
    <row r="795" ht="12">
      <c r="B795" s="27"/>
    </row>
    <row r="796" ht="12">
      <c r="B796" s="27"/>
    </row>
    <row r="797" ht="12">
      <c r="B797" s="27"/>
    </row>
    <row r="798" ht="12">
      <c r="B798" s="27"/>
    </row>
    <row r="799" ht="12">
      <c r="B799" s="27"/>
    </row>
    <row r="800" ht="12">
      <c r="B800" s="27"/>
    </row>
    <row r="801" ht="12">
      <c r="B801" s="27"/>
    </row>
    <row r="802" ht="12">
      <c r="B802" s="27"/>
    </row>
    <row r="803" ht="12">
      <c r="B803" s="27"/>
    </row>
    <row r="804" ht="12">
      <c r="B804" s="27"/>
    </row>
    <row r="805" ht="12">
      <c r="B805" s="27"/>
    </row>
    <row r="806" ht="12">
      <c r="B806" s="27"/>
    </row>
    <row r="807" ht="12">
      <c r="B807" s="27"/>
    </row>
    <row r="808" ht="12">
      <c r="B808" s="27"/>
    </row>
    <row r="809" ht="12">
      <c r="B809" s="27"/>
    </row>
    <row r="810" ht="12">
      <c r="B810" s="27"/>
    </row>
    <row r="811" ht="12">
      <c r="B811" s="27"/>
    </row>
    <row r="812" ht="12">
      <c r="B812" s="27"/>
    </row>
    <row r="813" ht="12">
      <c r="B813" s="27"/>
    </row>
    <row r="814" ht="12">
      <c r="B814" s="27"/>
    </row>
    <row r="815" ht="12">
      <c r="B815" s="27"/>
    </row>
    <row r="816" ht="12">
      <c r="B816" s="27"/>
    </row>
    <row r="817" ht="12">
      <c r="B817" s="27"/>
    </row>
    <row r="818" ht="12">
      <c r="B818" s="27"/>
    </row>
    <row r="819" ht="12">
      <c r="B819" s="27"/>
    </row>
    <row r="820" ht="12">
      <c r="B820" s="27"/>
    </row>
    <row r="821" ht="12">
      <c r="B821" s="27"/>
    </row>
    <row r="822" ht="12">
      <c r="B822" s="27"/>
    </row>
    <row r="823" ht="12">
      <c r="B823" s="27"/>
    </row>
    <row r="824" ht="12">
      <c r="B824" s="27"/>
    </row>
    <row r="825" ht="12">
      <c r="B825" s="27"/>
    </row>
    <row r="826" ht="12">
      <c r="B826" s="27"/>
    </row>
    <row r="827" ht="12">
      <c r="B827" s="27"/>
    </row>
    <row r="828" ht="12">
      <c r="B828" s="27"/>
    </row>
    <row r="829" ht="12">
      <c r="B829" s="27"/>
    </row>
    <row r="830" ht="12">
      <c r="B830" s="27"/>
    </row>
    <row r="831" ht="12">
      <c r="B831" s="27"/>
    </row>
    <row r="832" ht="12">
      <c r="B832" s="27"/>
    </row>
    <row r="833" ht="12">
      <c r="B833" s="27"/>
    </row>
    <row r="834" ht="12">
      <c r="B834" s="27"/>
    </row>
    <row r="835" ht="12">
      <c r="B835" s="27"/>
    </row>
    <row r="836" ht="12">
      <c r="B836" s="27"/>
    </row>
    <row r="837" ht="12">
      <c r="B837" s="27"/>
    </row>
    <row r="838" ht="12">
      <c r="B838" s="27"/>
    </row>
    <row r="839" ht="12">
      <c r="B839" s="27"/>
    </row>
    <row r="840" ht="12">
      <c r="B840" s="27"/>
    </row>
    <row r="841" ht="12">
      <c r="B841" s="27"/>
    </row>
    <row r="842" ht="12">
      <c r="B842" s="27"/>
    </row>
    <row r="843" ht="12">
      <c r="B843" s="27"/>
    </row>
    <row r="844" ht="12">
      <c r="B844" s="27"/>
    </row>
    <row r="845" ht="12">
      <c r="B845" s="27"/>
    </row>
    <row r="846" ht="12">
      <c r="B846" s="27"/>
    </row>
    <row r="847" ht="12">
      <c r="B847" s="27"/>
    </row>
    <row r="848" ht="12">
      <c r="B848" s="27"/>
    </row>
    <row r="849" ht="12">
      <c r="B849" s="27"/>
    </row>
    <row r="850" ht="12">
      <c r="B850" s="27"/>
    </row>
    <row r="851" ht="12">
      <c r="B851" s="27"/>
    </row>
    <row r="852" ht="12">
      <c r="B852" s="27"/>
    </row>
    <row r="853" ht="12">
      <c r="B853" s="27"/>
    </row>
    <row r="854" ht="12">
      <c r="B854" s="27"/>
    </row>
    <row r="855" ht="12">
      <c r="B855" s="27"/>
    </row>
    <row r="856" ht="12">
      <c r="B856" s="27"/>
    </row>
    <row r="857" ht="12">
      <c r="B857" s="27"/>
    </row>
    <row r="858" ht="12">
      <c r="B858" s="27"/>
    </row>
    <row r="859" ht="12">
      <c r="B859" s="27"/>
    </row>
    <row r="860" ht="12">
      <c r="B860" s="27"/>
    </row>
    <row r="861" ht="12">
      <c r="B861" s="27"/>
    </row>
    <row r="862" ht="12">
      <c r="B862" s="27"/>
    </row>
    <row r="863" ht="12">
      <c r="B863" s="27"/>
    </row>
    <row r="864" ht="12">
      <c r="B864" s="27"/>
    </row>
    <row r="865" ht="12">
      <c r="B865" s="27"/>
    </row>
    <row r="866" ht="12">
      <c r="B866" s="27"/>
    </row>
    <row r="867" ht="12">
      <c r="B867" s="27"/>
    </row>
    <row r="868" ht="12">
      <c r="B868" s="27"/>
    </row>
    <row r="869" ht="12">
      <c r="B869" s="27"/>
    </row>
    <row r="870" ht="12">
      <c r="B870" s="27"/>
    </row>
    <row r="871" ht="12">
      <c r="B871" s="27"/>
    </row>
    <row r="872" ht="12">
      <c r="B872" s="27"/>
    </row>
    <row r="873" ht="12">
      <c r="B873" s="27"/>
    </row>
    <row r="874" ht="12">
      <c r="B874" s="27"/>
    </row>
    <row r="875" ht="12">
      <c r="B875" s="27"/>
    </row>
  </sheetData>
  <sheetProtection/>
  <mergeCells count="204">
    <mergeCell ref="D185:D187"/>
    <mergeCell ref="D180:D181"/>
    <mergeCell ref="D259:D263"/>
    <mergeCell ref="D194:D196"/>
    <mergeCell ref="D201:D202"/>
    <mergeCell ref="D192:D193"/>
    <mergeCell ref="D233:D234"/>
    <mergeCell ref="B92:B93"/>
    <mergeCell ref="B81:B82"/>
    <mergeCell ref="B83:B84"/>
    <mergeCell ref="B11:B12"/>
    <mergeCell ref="B17:B18"/>
    <mergeCell ref="B21:B22"/>
    <mergeCell ref="B19:B20"/>
    <mergeCell ref="B68:B69"/>
    <mergeCell ref="B70:B72"/>
    <mergeCell ref="B74:B75"/>
    <mergeCell ref="D30:D31"/>
    <mergeCell ref="D52:D55"/>
    <mergeCell ref="D56:D57"/>
    <mergeCell ref="D48:D49"/>
    <mergeCell ref="D36:D37"/>
    <mergeCell ref="B58:B59"/>
    <mergeCell ref="D42:D43"/>
    <mergeCell ref="D38:D39"/>
    <mergeCell ref="D40:D41"/>
    <mergeCell ref="B50:B51"/>
    <mergeCell ref="B60:B61"/>
    <mergeCell ref="B64:B65"/>
    <mergeCell ref="B66:B67"/>
    <mergeCell ref="D58:D59"/>
    <mergeCell ref="D60:D61"/>
    <mergeCell ref="D9:D10"/>
    <mergeCell ref="D11:D12"/>
    <mergeCell ref="D14:D16"/>
    <mergeCell ref="D17:D18"/>
    <mergeCell ref="D19:D20"/>
    <mergeCell ref="D21:D22"/>
    <mergeCell ref="D23:D25"/>
    <mergeCell ref="D26:D27"/>
    <mergeCell ref="D122:D123"/>
    <mergeCell ref="D174:D175"/>
    <mergeCell ref="D34:D35"/>
    <mergeCell ref="D50:D51"/>
    <mergeCell ref="D44:D45"/>
    <mergeCell ref="D64:D65"/>
    <mergeCell ref="D46:D47"/>
    <mergeCell ref="D76:D78"/>
    <mergeCell ref="D81:D82"/>
    <mergeCell ref="D83:D84"/>
    <mergeCell ref="D87:D89"/>
    <mergeCell ref="D111:D112"/>
    <mergeCell ref="D113:D115"/>
    <mergeCell ref="D90:D91"/>
    <mergeCell ref="D92:D93"/>
    <mergeCell ref="D94:D96"/>
    <mergeCell ref="D97:D98"/>
    <mergeCell ref="D177:D179"/>
    <mergeCell ref="D158:D159"/>
    <mergeCell ref="D160:D162"/>
    <mergeCell ref="D166:D167"/>
    <mergeCell ref="D172:D173"/>
    <mergeCell ref="D99:D101"/>
    <mergeCell ref="D137:D138"/>
    <mergeCell ref="D135:D136"/>
    <mergeCell ref="D116:D118"/>
    <mergeCell ref="D120:D121"/>
    <mergeCell ref="D148:D150"/>
    <mergeCell ref="D188:D189"/>
    <mergeCell ref="D105:D107"/>
    <mergeCell ref="D102:D104"/>
    <mergeCell ref="D108:D110"/>
    <mergeCell ref="D139:D141"/>
    <mergeCell ref="D126:D127"/>
    <mergeCell ref="D124:D125"/>
    <mergeCell ref="D130:D131"/>
    <mergeCell ref="D132:D133"/>
    <mergeCell ref="D128:D129"/>
    <mergeCell ref="D254:D256"/>
    <mergeCell ref="D250:D252"/>
    <mergeCell ref="D247:D249"/>
    <mergeCell ref="D241:D243"/>
    <mergeCell ref="D245:D246"/>
    <mergeCell ref="D226:D227"/>
    <mergeCell ref="D231:D232"/>
    <mergeCell ref="D169:D171"/>
    <mergeCell ref="D163:D165"/>
    <mergeCell ref="D74:D75"/>
    <mergeCell ref="D222:D223"/>
    <mergeCell ref="D182:D184"/>
    <mergeCell ref="D208:D209"/>
    <mergeCell ref="D219:D220"/>
    <mergeCell ref="D204:D206"/>
    <mergeCell ref="D211:D213"/>
    <mergeCell ref="D216:D218"/>
    <mergeCell ref="D154:D156"/>
    <mergeCell ref="D190:D191"/>
    <mergeCell ref="D274:D277"/>
    <mergeCell ref="D280:D282"/>
    <mergeCell ref="A11:A33"/>
    <mergeCell ref="A34:A62"/>
    <mergeCell ref="A63:A86"/>
    <mergeCell ref="A87:A171"/>
    <mergeCell ref="A172:A179"/>
    <mergeCell ref="A200:A221"/>
    <mergeCell ref="D66:D67"/>
    <mergeCell ref="D68:D69"/>
    <mergeCell ref="B76:B78"/>
    <mergeCell ref="B271:B273"/>
    <mergeCell ref="A222:A258"/>
    <mergeCell ref="A180:A199"/>
    <mergeCell ref="A259:A288"/>
    <mergeCell ref="D283:D284"/>
    <mergeCell ref="D285:D286"/>
    <mergeCell ref="D264:D266"/>
    <mergeCell ref="D271:D273"/>
    <mergeCell ref="D267:D270"/>
    <mergeCell ref="B52:B55"/>
    <mergeCell ref="B283:B284"/>
    <mergeCell ref="B285:B286"/>
    <mergeCell ref="B267:B270"/>
    <mergeCell ref="B94:B96"/>
    <mergeCell ref="B97:B98"/>
    <mergeCell ref="B99:B101"/>
    <mergeCell ref="B56:B57"/>
    <mergeCell ref="B120:B121"/>
    <mergeCell ref="B228:B230"/>
    <mergeCell ref="D70:D72"/>
    <mergeCell ref="B280:B282"/>
    <mergeCell ref="D224:D225"/>
    <mergeCell ref="D228:D230"/>
    <mergeCell ref="D198:D199"/>
    <mergeCell ref="D237:D238"/>
    <mergeCell ref="D145:D147"/>
    <mergeCell ref="D151:D153"/>
    <mergeCell ref="B233:B234"/>
    <mergeCell ref="B237:B238"/>
    <mergeCell ref="B241:B243"/>
    <mergeCell ref="B245:B246"/>
    <mergeCell ref="B247:B249"/>
    <mergeCell ref="B274:B277"/>
    <mergeCell ref="B259:B263"/>
    <mergeCell ref="B264:B266"/>
    <mergeCell ref="B254:B256"/>
    <mergeCell ref="B250:B252"/>
    <mergeCell ref="B204:B206"/>
    <mergeCell ref="B208:B209"/>
    <mergeCell ref="B211:B213"/>
    <mergeCell ref="B216:B218"/>
    <mergeCell ref="B219:B220"/>
    <mergeCell ref="B222:B223"/>
    <mergeCell ref="B224:B225"/>
    <mergeCell ref="B226:B227"/>
    <mergeCell ref="B231:B232"/>
    <mergeCell ref="B182:B184"/>
    <mergeCell ref="B185:B187"/>
    <mergeCell ref="B188:B189"/>
    <mergeCell ref="B190:B191"/>
    <mergeCell ref="B192:B193"/>
    <mergeCell ref="B194:B196"/>
    <mergeCell ref="B198:B199"/>
    <mergeCell ref="B201:B202"/>
    <mergeCell ref="B160:B162"/>
    <mergeCell ref="B163:B165"/>
    <mergeCell ref="B166:B167"/>
    <mergeCell ref="B169:B171"/>
    <mergeCell ref="B172:B173"/>
    <mergeCell ref="B174:B175"/>
    <mergeCell ref="B177:B179"/>
    <mergeCell ref="B180:B181"/>
    <mergeCell ref="B135:B136"/>
    <mergeCell ref="B137:B138"/>
    <mergeCell ref="B139:B141"/>
    <mergeCell ref="B145:B147"/>
    <mergeCell ref="B148:B150"/>
    <mergeCell ref="B151:B153"/>
    <mergeCell ref="B154:B156"/>
    <mergeCell ref="B158:B159"/>
    <mergeCell ref="B34:B35"/>
    <mergeCell ref="B36:B37"/>
    <mergeCell ref="B122:B123"/>
    <mergeCell ref="B124:B125"/>
    <mergeCell ref="B87:B89"/>
    <mergeCell ref="B90:B91"/>
    <mergeCell ref="B102:B104"/>
    <mergeCell ref="B111:B112"/>
    <mergeCell ref="B46:B47"/>
    <mergeCell ref="B48:B49"/>
    <mergeCell ref="B126:B127"/>
    <mergeCell ref="B128:B129"/>
    <mergeCell ref="B130:B131"/>
    <mergeCell ref="B132:B133"/>
    <mergeCell ref="B105:B107"/>
    <mergeCell ref="B108:B110"/>
    <mergeCell ref="B113:B115"/>
    <mergeCell ref="B116:B118"/>
    <mergeCell ref="B42:B43"/>
    <mergeCell ref="B44:B45"/>
    <mergeCell ref="B14:B16"/>
    <mergeCell ref="B23:B25"/>
    <mergeCell ref="B26:B27"/>
    <mergeCell ref="B30:B31"/>
    <mergeCell ref="B38:B39"/>
    <mergeCell ref="B40:B41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1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22.75390625" style="92" customWidth="1"/>
    <col min="2" max="2" width="26.875" style="67" customWidth="1"/>
    <col min="3" max="3" width="21.25390625" style="84" customWidth="1"/>
    <col min="4" max="4" width="16.375" style="66" customWidth="1"/>
    <col min="5" max="5" width="15.625" style="66" customWidth="1"/>
    <col min="6" max="6" width="11.625" style="66" customWidth="1"/>
    <col min="7" max="16384" width="9.125" style="68" customWidth="1"/>
  </cols>
  <sheetData>
    <row r="2" spans="1:6" ht="12.75">
      <c r="A2" s="145" t="s">
        <v>299</v>
      </c>
      <c r="B2" s="145"/>
      <c r="C2" s="145"/>
      <c r="D2" s="145"/>
      <c r="E2" s="145"/>
      <c r="F2" s="145"/>
    </row>
    <row r="3" ht="13.5" thickBot="1"/>
    <row r="4" spans="1:6" s="1" customFormat="1" ht="57.75" customHeight="1">
      <c r="A4" s="100" t="s">
        <v>192</v>
      </c>
      <c r="B4" s="101" t="s">
        <v>235</v>
      </c>
      <c r="C4" s="102" t="s">
        <v>231</v>
      </c>
      <c r="D4" s="103" t="s">
        <v>117</v>
      </c>
      <c r="E4" s="103" t="s">
        <v>189</v>
      </c>
      <c r="F4" s="104" t="s">
        <v>297</v>
      </c>
    </row>
    <row r="5" spans="1:6" ht="15.75" customHeight="1">
      <c r="A5" s="140" t="s">
        <v>232</v>
      </c>
      <c r="B5" s="91" t="s">
        <v>233</v>
      </c>
      <c r="C5" s="86"/>
      <c r="D5" s="77"/>
      <c r="E5" s="96"/>
      <c r="F5" s="73"/>
    </row>
    <row r="6" spans="1:6" ht="12.75">
      <c r="A6" s="141"/>
      <c r="B6" s="71" t="s">
        <v>173</v>
      </c>
      <c r="C6" s="87" t="s">
        <v>191</v>
      </c>
      <c r="D6" s="94">
        <v>160</v>
      </c>
      <c r="E6" s="97">
        <v>5.577437500000001</v>
      </c>
      <c r="F6" s="106">
        <f>ROUND((100-E6)/100*D6,1)</f>
        <v>151.1</v>
      </c>
    </row>
    <row r="7" spans="1:6" ht="12.75">
      <c r="A7" s="141"/>
      <c r="B7" s="71" t="s">
        <v>219</v>
      </c>
      <c r="C7" s="87" t="s">
        <v>220</v>
      </c>
      <c r="D7" s="94">
        <v>160</v>
      </c>
      <c r="E7" s="97">
        <v>2.9125</v>
      </c>
      <c r="F7" s="106">
        <f aca="true" t="shared" si="0" ref="F7:F69">ROUND((100-E7)/100*D7,1)</f>
        <v>155.3</v>
      </c>
    </row>
    <row r="8" spans="1:6" ht="12.75">
      <c r="A8" s="141"/>
      <c r="B8" s="80" t="s">
        <v>234</v>
      </c>
      <c r="C8" s="83" t="s">
        <v>191</v>
      </c>
      <c r="D8" s="81"/>
      <c r="E8" s="89"/>
      <c r="F8" s="106"/>
    </row>
    <row r="9" spans="1:6" ht="12.75" customHeight="1">
      <c r="A9" s="141"/>
      <c r="B9" s="71" t="s">
        <v>174</v>
      </c>
      <c r="C9" s="83"/>
      <c r="D9" s="94">
        <v>250</v>
      </c>
      <c r="E9" s="97">
        <v>16.2992</v>
      </c>
      <c r="F9" s="106">
        <f t="shared" si="0"/>
        <v>209.3</v>
      </c>
    </row>
    <row r="10" spans="1:6" ht="12.75">
      <c r="A10" s="141"/>
      <c r="B10" s="71" t="s">
        <v>175</v>
      </c>
      <c r="C10" s="83"/>
      <c r="D10" s="94"/>
      <c r="E10" s="97">
        <v>8.71125</v>
      </c>
      <c r="F10" s="106"/>
    </row>
    <row r="11" spans="1:6" ht="12" customHeight="1">
      <c r="A11" s="142"/>
      <c r="B11" s="71" t="s">
        <v>175</v>
      </c>
      <c r="C11" s="83"/>
      <c r="D11" s="94">
        <v>400</v>
      </c>
      <c r="E11" s="97">
        <v>1.91542857142857</v>
      </c>
      <c r="F11" s="106">
        <f t="shared" si="0"/>
        <v>392.3</v>
      </c>
    </row>
    <row r="12" spans="1:6" ht="12.75" customHeight="1">
      <c r="A12" s="140" t="s">
        <v>237</v>
      </c>
      <c r="B12" s="78" t="s">
        <v>236</v>
      </c>
      <c r="C12" s="83" t="s">
        <v>218</v>
      </c>
      <c r="D12" s="79"/>
      <c r="E12" s="98"/>
      <c r="F12" s="106"/>
    </row>
    <row r="13" spans="1:6" ht="12.75" customHeight="1">
      <c r="A13" s="141"/>
      <c r="B13" s="71" t="s">
        <v>171</v>
      </c>
      <c r="C13" s="83"/>
      <c r="D13" s="94">
        <v>160</v>
      </c>
      <c r="E13" s="97">
        <v>11.7614375</v>
      </c>
      <c r="F13" s="106">
        <f t="shared" si="0"/>
        <v>141.2</v>
      </c>
    </row>
    <row r="14" spans="1:6" ht="12.75" customHeight="1">
      <c r="A14" s="141"/>
      <c r="B14" s="71" t="s">
        <v>170</v>
      </c>
      <c r="C14" s="83"/>
      <c r="D14" s="94">
        <v>250</v>
      </c>
      <c r="E14" s="97">
        <v>5.3624</v>
      </c>
      <c r="F14" s="106">
        <f t="shared" si="0"/>
        <v>236.6</v>
      </c>
    </row>
    <row r="15" spans="1:6" ht="12.75" customHeight="1">
      <c r="A15" s="141"/>
      <c r="B15" s="71" t="s">
        <v>168</v>
      </c>
      <c r="C15" s="83"/>
      <c r="D15" s="94">
        <v>160</v>
      </c>
      <c r="E15" s="97">
        <v>3.53625</v>
      </c>
      <c r="F15" s="106">
        <f t="shared" si="0"/>
        <v>154.3</v>
      </c>
    </row>
    <row r="16" spans="1:6" ht="12.75" customHeight="1">
      <c r="A16" s="141"/>
      <c r="B16" s="71" t="s">
        <v>193</v>
      </c>
      <c r="C16" s="83"/>
      <c r="D16" s="94">
        <v>160</v>
      </c>
      <c r="E16" s="97">
        <v>8.538625</v>
      </c>
      <c r="F16" s="106">
        <f t="shared" si="0"/>
        <v>146.3</v>
      </c>
    </row>
    <row r="17" spans="1:6" ht="12.75" customHeight="1">
      <c r="A17" s="141"/>
      <c r="B17" s="80" t="s">
        <v>238</v>
      </c>
      <c r="C17" s="87" t="s">
        <v>217</v>
      </c>
      <c r="D17" s="79"/>
      <c r="E17" s="98"/>
      <c r="F17" s="106"/>
    </row>
    <row r="18" spans="1:6" ht="12.75" customHeight="1">
      <c r="A18" s="141"/>
      <c r="B18" s="71" t="s">
        <v>169</v>
      </c>
      <c r="C18" s="87"/>
      <c r="D18" s="94">
        <v>250</v>
      </c>
      <c r="E18" s="97">
        <v>3.8016800000000006</v>
      </c>
      <c r="F18" s="106">
        <f t="shared" si="0"/>
        <v>240.5</v>
      </c>
    </row>
    <row r="19" spans="1:6" ht="12.75" customHeight="1">
      <c r="A19" s="141"/>
      <c r="B19" s="80" t="s">
        <v>239</v>
      </c>
      <c r="C19" s="87" t="s">
        <v>216</v>
      </c>
      <c r="D19" s="79"/>
      <c r="E19" s="98"/>
      <c r="F19" s="106"/>
    </row>
    <row r="20" spans="1:6" ht="12.75">
      <c r="A20" s="141"/>
      <c r="B20" s="71" t="s">
        <v>167</v>
      </c>
      <c r="C20" s="87"/>
      <c r="D20" s="94">
        <v>160</v>
      </c>
      <c r="E20" s="97">
        <v>9.68175</v>
      </c>
      <c r="F20" s="106">
        <f t="shared" si="0"/>
        <v>144.5</v>
      </c>
    </row>
    <row r="21" spans="1:6" ht="12.75">
      <c r="A21" s="141"/>
      <c r="B21" s="80" t="s">
        <v>240</v>
      </c>
      <c r="C21" s="81"/>
      <c r="D21" s="79"/>
      <c r="E21" s="98"/>
      <c r="F21" s="106"/>
    </row>
    <row r="22" spans="1:6" ht="12.75">
      <c r="A22" s="141"/>
      <c r="B22" s="71" t="s">
        <v>166</v>
      </c>
      <c r="C22" s="87" t="s">
        <v>190</v>
      </c>
      <c r="D22" s="94">
        <v>100</v>
      </c>
      <c r="E22" s="97">
        <v>0.9172800000000001</v>
      </c>
      <c r="F22" s="106">
        <f t="shared" si="0"/>
        <v>99.1</v>
      </c>
    </row>
    <row r="23" spans="1:6" ht="12.75">
      <c r="A23" s="142"/>
      <c r="B23" s="71" t="s">
        <v>164</v>
      </c>
      <c r="C23" s="87" t="s">
        <v>213</v>
      </c>
      <c r="D23" s="94">
        <v>250</v>
      </c>
      <c r="E23" s="97">
        <v>3.05844</v>
      </c>
      <c r="F23" s="106">
        <f t="shared" si="0"/>
        <v>242.4</v>
      </c>
    </row>
    <row r="24" spans="1:6" ht="14.25" customHeight="1">
      <c r="A24" s="140" t="s">
        <v>241</v>
      </c>
      <c r="B24" s="80" t="s">
        <v>242</v>
      </c>
      <c r="C24" s="87" t="s">
        <v>194</v>
      </c>
      <c r="D24" s="79"/>
      <c r="E24" s="98"/>
      <c r="F24" s="106"/>
    </row>
    <row r="25" spans="1:6" ht="12.75" customHeight="1">
      <c r="A25" s="141"/>
      <c r="B25" s="71" t="s">
        <v>163</v>
      </c>
      <c r="C25" s="87"/>
      <c r="D25" s="94">
        <v>160</v>
      </c>
      <c r="E25" s="97">
        <v>8.63875</v>
      </c>
      <c r="F25" s="106">
        <f t="shared" si="0"/>
        <v>146.2</v>
      </c>
    </row>
    <row r="26" spans="1:6" ht="12.75" customHeight="1">
      <c r="A26" s="141"/>
      <c r="B26" s="80" t="s">
        <v>243</v>
      </c>
      <c r="C26" s="83" t="s">
        <v>194</v>
      </c>
      <c r="D26" s="79"/>
      <c r="E26" s="98"/>
      <c r="F26" s="106"/>
    </row>
    <row r="27" spans="1:6" ht="14.25" customHeight="1">
      <c r="A27" s="141"/>
      <c r="B27" s="71" t="s">
        <v>165</v>
      </c>
      <c r="C27" s="83"/>
      <c r="D27" s="94">
        <v>160</v>
      </c>
      <c r="E27" s="97">
        <v>6.87125</v>
      </c>
      <c r="F27" s="108">
        <f t="shared" si="0"/>
        <v>149</v>
      </c>
    </row>
    <row r="28" spans="1:6" ht="12.75" customHeight="1">
      <c r="A28" s="141"/>
      <c r="B28" s="71" t="s">
        <v>162</v>
      </c>
      <c r="C28" s="83"/>
      <c r="D28" s="94">
        <v>250</v>
      </c>
      <c r="E28" s="97">
        <v>5.1418</v>
      </c>
      <c r="F28" s="106">
        <f t="shared" si="0"/>
        <v>237.1</v>
      </c>
    </row>
    <row r="29" spans="1:6" ht="12.75" customHeight="1">
      <c r="A29" s="141"/>
      <c r="B29" s="71" t="s">
        <v>161</v>
      </c>
      <c r="C29" s="83"/>
      <c r="D29" s="94">
        <v>160</v>
      </c>
      <c r="E29" s="97">
        <v>10.452750000000002</v>
      </c>
      <c r="F29" s="106">
        <f t="shared" si="0"/>
        <v>143.3</v>
      </c>
    </row>
    <row r="30" spans="1:6" ht="12.75" customHeight="1">
      <c r="A30" s="141"/>
      <c r="B30" s="71" t="s">
        <v>160</v>
      </c>
      <c r="C30" s="83"/>
      <c r="D30" s="94">
        <v>100</v>
      </c>
      <c r="E30" s="97">
        <v>15.6768</v>
      </c>
      <c r="F30" s="106">
        <f t="shared" si="0"/>
        <v>84.3</v>
      </c>
    </row>
    <row r="31" spans="1:6" ht="12.75" customHeight="1">
      <c r="A31" s="141"/>
      <c r="B31" s="71" t="s">
        <v>159</v>
      </c>
      <c r="C31" s="83"/>
      <c r="D31" s="94">
        <v>100</v>
      </c>
      <c r="E31" s="97">
        <v>27.3878</v>
      </c>
      <c r="F31" s="106">
        <f t="shared" si="0"/>
        <v>72.6</v>
      </c>
    </row>
    <row r="32" spans="1:6" ht="12.75" customHeight="1">
      <c r="A32" s="141"/>
      <c r="B32" s="71" t="s">
        <v>158</v>
      </c>
      <c r="C32" s="83"/>
      <c r="D32" s="94">
        <v>100</v>
      </c>
      <c r="E32" s="97">
        <v>28.7536</v>
      </c>
      <c r="F32" s="106">
        <f t="shared" si="0"/>
        <v>71.2</v>
      </c>
    </row>
    <row r="33" spans="1:6" ht="12.75" customHeight="1">
      <c r="A33" s="141"/>
      <c r="B33" s="80" t="s">
        <v>244</v>
      </c>
      <c r="C33" s="83" t="s">
        <v>194</v>
      </c>
      <c r="D33" s="79"/>
      <c r="E33" s="98"/>
      <c r="F33" s="106"/>
    </row>
    <row r="34" spans="1:6" ht="12.75" customHeight="1">
      <c r="A34" s="141"/>
      <c r="B34" s="71" t="s">
        <v>155</v>
      </c>
      <c r="C34" s="83"/>
      <c r="D34" s="94">
        <v>250</v>
      </c>
      <c r="E34" s="97">
        <v>34.68792</v>
      </c>
      <c r="F34" s="106">
        <f t="shared" si="0"/>
        <v>163.3</v>
      </c>
    </row>
    <row r="35" spans="1:6" ht="12" customHeight="1">
      <c r="A35" s="141"/>
      <c r="B35" s="71" t="s">
        <v>154</v>
      </c>
      <c r="C35" s="83"/>
      <c r="D35" s="94">
        <v>160</v>
      </c>
      <c r="E35" s="97">
        <v>39.1325</v>
      </c>
      <c r="F35" s="106">
        <f t="shared" si="0"/>
        <v>97.4</v>
      </c>
    </row>
    <row r="36" spans="1:6" ht="12.75" customHeight="1">
      <c r="A36" s="141"/>
      <c r="B36" s="71" t="s">
        <v>152</v>
      </c>
      <c r="C36" s="83"/>
      <c r="D36" s="94">
        <v>160</v>
      </c>
      <c r="E36" s="97">
        <v>5.2861875000000005</v>
      </c>
      <c r="F36" s="106">
        <f t="shared" si="0"/>
        <v>151.5</v>
      </c>
    </row>
    <row r="37" spans="1:6" ht="16.5" customHeight="1">
      <c r="A37" s="141"/>
      <c r="B37" s="80" t="s">
        <v>245</v>
      </c>
      <c r="C37" s="83" t="s">
        <v>195</v>
      </c>
      <c r="D37" s="79"/>
      <c r="E37" s="98"/>
      <c r="F37" s="106"/>
    </row>
    <row r="38" spans="1:6" ht="12.75" customHeight="1">
      <c r="A38" s="141"/>
      <c r="B38" s="71" t="s">
        <v>156</v>
      </c>
      <c r="C38" s="83"/>
      <c r="D38" s="94">
        <v>160</v>
      </c>
      <c r="E38" s="97">
        <v>23.78</v>
      </c>
      <c r="F38" s="108">
        <f t="shared" si="0"/>
        <v>122</v>
      </c>
    </row>
    <row r="39" spans="1:6" ht="12.75" customHeight="1">
      <c r="A39" s="141"/>
      <c r="B39" s="71" t="s">
        <v>177</v>
      </c>
      <c r="C39" s="83"/>
      <c r="D39" s="94">
        <v>250</v>
      </c>
      <c r="E39" s="97">
        <v>4.3424</v>
      </c>
      <c r="F39" s="106">
        <f t="shared" si="0"/>
        <v>239.1</v>
      </c>
    </row>
    <row r="40" spans="1:6" ht="12.75" customHeight="1">
      <c r="A40" s="141"/>
      <c r="B40" s="80" t="s">
        <v>246</v>
      </c>
      <c r="C40" s="81"/>
      <c r="D40" s="79"/>
      <c r="E40" s="98"/>
      <c r="F40" s="106"/>
    </row>
    <row r="41" spans="1:6" ht="12.75">
      <c r="A41" s="142"/>
      <c r="B41" s="71" t="s">
        <v>153</v>
      </c>
      <c r="C41" s="87" t="s">
        <v>194</v>
      </c>
      <c r="D41" s="94">
        <v>100</v>
      </c>
      <c r="E41" s="97">
        <v>4.623</v>
      </c>
      <c r="F41" s="106">
        <f t="shared" si="0"/>
        <v>95.4</v>
      </c>
    </row>
    <row r="42" spans="1:6" ht="12.75">
      <c r="A42" s="140" t="s">
        <v>247</v>
      </c>
      <c r="B42" s="80" t="s">
        <v>248</v>
      </c>
      <c r="C42" s="83" t="s">
        <v>196</v>
      </c>
      <c r="D42" s="79"/>
      <c r="E42" s="98"/>
      <c r="F42" s="106"/>
    </row>
    <row r="43" spans="1:6" ht="14.25" customHeight="1">
      <c r="A43" s="141"/>
      <c r="B43" s="71" t="s">
        <v>59</v>
      </c>
      <c r="C43" s="83"/>
      <c r="D43" s="94">
        <v>100</v>
      </c>
      <c r="E43" s="97">
        <v>1.9588000000000003</v>
      </c>
      <c r="F43" s="108">
        <f t="shared" si="0"/>
        <v>98</v>
      </c>
    </row>
    <row r="44" spans="1:6" ht="12.75" customHeight="1">
      <c r="A44" s="141"/>
      <c r="B44" s="71" t="s">
        <v>60</v>
      </c>
      <c r="C44" s="83"/>
      <c r="D44" s="94">
        <v>250</v>
      </c>
      <c r="E44" s="97">
        <v>12.626</v>
      </c>
      <c r="F44" s="106">
        <f t="shared" si="0"/>
        <v>218.4</v>
      </c>
    </row>
    <row r="45" spans="1:6" ht="12.75" customHeight="1">
      <c r="A45" s="141"/>
      <c r="B45" s="71" t="s">
        <v>58</v>
      </c>
      <c r="C45" s="83"/>
      <c r="D45" s="94">
        <v>100</v>
      </c>
      <c r="E45" s="97">
        <v>18.030400000000004</v>
      </c>
      <c r="F45" s="108">
        <f t="shared" si="0"/>
        <v>82</v>
      </c>
    </row>
    <row r="46" spans="1:6" ht="12.75">
      <c r="A46" s="141"/>
      <c r="B46" s="80" t="s">
        <v>249</v>
      </c>
      <c r="C46" s="83" t="s">
        <v>227</v>
      </c>
      <c r="D46" s="79"/>
      <c r="E46" s="98"/>
      <c r="F46" s="106"/>
    </row>
    <row r="47" spans="1:6" ht="12.75" customHeight="1">
      <c r="A47" s="141"/>
      <c r="B47" s="71" t="s">
        <v>53</v>
      </c>
      <c r="C47" s="83"/>
      <c r="D47" s="94">
        <v>250</v>
      </c>
      <c r="E47" s="97">
        <v>6.8068</v>
      </c>
      <c r="F47" s="106">
        <f t="shared" si="0"/>
        <v>233</v>
      </c>
    </row>
    <row r="48" spans="1:6" ht="12.75">
      <c r="A48" s="141"/>
      <c r="B48" s="71" t="s">
        <v>197</v>
      </c>
      <c r="C48" s="83"/>
      <c r="D48" s="94">
        <v>160</v>
      </c>
      <c r="E48" s="97">
        <v>2.378</v>
      </c>
      <c r="F48" s="106">
        <f t="shared" si="0"/>
        <v>156.2</v>
      </c>
    </row>
    <row r="49" spans="1:6" ht="12.75" customHeight="1">
      <c r="A49" s="141"/>
      <c r="B49" s="71" t="s">
        <v>54</v>
      </c>
      <c r="C49" s="83"/>
      <c r="D49" s="94">
        <v>160</v>
      </c>
      <c r="E49" s="97">
        <v>12.420062499999998</v>
      </c>
      <c r="F49" s="106">
        <f t="shared" si="0"/>
        <v>140.1</v>
      </c>
    </row>
    <row r="50" spans="1:6" ht="12.75" customHeight="1">
      <c r="A50" s="141"/>
      <c r="B50" s="80" t="s">
        <v>244</v>
      </c>
      <c r="C50" s="83" t="s">
        <v>196</v>
      </c>
      <c r="D50" s="79"/>
      <c r="E50" s="98"/>
      <c r="F50" s="106"/>
    </row>
    <row r="51" spans="1:6" ht="12.75" customHeight="1">
      <c r="A51" s="141"/>
      <c r="B51" s="71" t="s">
        <v>57</v>
      </c>
      <c r="C51" s="83"/>
      <c r="D51" s="94">
        <v>160</v>
      </c>
      <c r="E51" s="97">
        <v>35.644375</v>
      </c>
      <c r="F51" s="106">
        <f t="shared" si="0"/>
        <v>103</v>
      </c>
    </row>
    <row r="52" spans="1:6" ht="12.75">
      <c r="A52" s="141"/>
      <c r="B52" s="71" t="s">
        <v>62</v>
      </c>
      <c r="C52" s="83"/>
      <c r="D52" s="94">
        <v>100</v>
      </c>
      <c r="E52" s="97">
        <v>2.0768000000000004</v>
      </c>
      <c r="F52" s="106">
        <f t="shared" si="0"/>
        <v>97.9</v>
      </c>
    </row>
    <row r="53" spans="1:6" ht="12.75">
      <c r="A53" s="141"/>
      <c r="B53" s="71" t="s">
        <v>284</v>
      </c>
      <c r="C53" s="83"/>
      <c r="D53" s="94">
        <v>250</v>
      </c>
      <c r="E53" s="97">
        <v>6.486</v>
      </c>
      <c r="F53" s="106">
        <f t="shared" si="0"/>
        <v>233.8</v>
      </c>
    </row>
    <row r="54" spans="1:6" ht="12.75">
      <c r="A54" s="141"/>
      <c r="B54" s="71" t="s">
        <v>285</v>
      </c>
      <c r="C54" s="83"/>
      <c r="D54" s="94">
        <v>250</v>
      </c>
      <c r="E54" s="97">
        <v>12.328</v>
      </c>
      <c r="F54" s="106">
        <f t="shared" si="0"/>
        <v>219.2</v>
      </c>
    </row>
    <row r="55" spans="1:6" ht="12.75" customHeight="1">
      <c r="A55" s="141"/>
      <c r="B55" s="71" t="s">
        <v>56</v>
      </c>
      <c r="C55" s="83"/>
      <c r="D55" s="94">
        <v>250</v>
      </c>
      <c r="E55" s="97">
        <v>11.956920000000002</v>
      </c>
      <c r="F55" s="106">
        <f t="shared" si="0"/>
        <v>220.1</v>
      </c>
    </row>
    <row r="56" spans="1:6" ht="12.75">
      <c r="A56" s="141"/>
      <c r="B56" s="71" t="s">
        <v>55</v>
      </c>
      <c r="C56" s="83"/>
      <c r="D56" s="94">
        <v>100</v>
      </c>
      <c r="E56" s="97">
        <v>22.698</v>
      </c>
      <c r="F56" s="106">
        <f t="shared" si="0"/>
        <v>77.3</v>
      </c>
    </row>
    <row r="57" spans="1:6" ht="12.75">
      <c r="A57" s="141"/>
      <c r="B57" s="80" t="s">
        <v>250</v>
      </c>
      <c r="C57" s="83" t="s">
        <v>196</v>
      </c>
      <c r="D57" s="79"/>
      <c r="E57" s="98"/>
      <c r="F57" s="106"/>
    </row>
    <row r="58" spans="1:6" ht="12.75">
      <c r="A58" s="141"/>
      <c r="B58" s="71" t="s">
        <v>286</v>
      </c>
      <c r="C58" s="83"/>
      <c r="D58" s="94">
        <v>100</v>
      </c>
      <c r="E58" s="97">
        <v>2.8956</v>
      </c>
      <c r="F58" s="106">
        <f t="shared" si="0"/>
        <v>97.1</v>
      </c>
    </row>
    <row r="59" spans="1:6" ht="12.75">
      <c r="A59" s="142"/>
      <c r="B59" s="71" t="s">
        <v>287</v>
      </c>
      <c r="C59" s="83"/>
      <c r="D59" s="94">
        <v>100</v>
      </c>
      <c r="E59" s="97">
        <v>5.6852</v>
      </c>
      <c r="F59" s="106">
        <f t="shared" si="0"/>
        <v>94.3</v>
      </c>
    </row>
    <row r="60" spans="1:6" ht="12.75">
      <c r="A60" s="140" t="s">
        <v>252</v>
      </c>
      <c r="B60" s="80" t="s">
        <v>251</v>
      </c>
      <c r="C60" s="83" t="s">
        <v>204</v>
      </c>
      <c r="D60" s="81"/>
      <c r="E60" s="89"/>
      <c r="F60" s="106"/>
    </row>
    <row r="61" spans="1:6" ht="12.75" customHeight="1">
      <c r="A61" s="141"/>
      <c r="B61" s="71" t="s">
        <v>288</v>
      </c>
      <c r="C61" s="83"/>
      <c r="D61" s="94">
        <v>160</v>
      </c>
      <c r="E61" s="97">
        <v>15.5515</v>
      </c>
      <c r="F61" s="106">
        <f t="shared" si="0"/>
        <v>135.1</v>
      </c>
    </row>
    <row r="62" spans="1:6" ht="12.75">
      <c r="A62" s="141"/>
      <c r="B62" s="71" t="s">
        <v>289</v>
      </c>
      <c r="C62" s="83"/>
      <c r="D62" s="94">
        <v>160</v>
      </c>
      <c r="E62" s="97">
        <v>31.98125</v>
      </c>
      <c r="F62" s="106">
        <f t="shared" si="0"/>
        <v>108.8</v>
      </c>
    </row>
    <row r="63" spans="1:6" ht="12.75" customHeight="1">
      <c r="A63" s="141"/>
      <c r="B63" s="71" t="s">
        <v>290</v>
      </c>
      <c r="C63" s="83"/>
      <c r="D63" s="94">
        <v>400</v>
      </c>
      <c r="E63" s="97">
        <v>10.362825</v>
      </c>
      <c r="F63" s="106">
        <f t="shared" si="0"/>
        <v>358.5</v>
      </c>
    </row>
    <row r="64" spans="1:6" ht="12.75" customHeight="1">
      <c r="A64" s="141"/>
      <c r="B64" s="71" t="s">
        <v>66</v>
      </c>
      <c r="C64" s="83"/>
      <c r="D64" s="94">
        <v>160</v>
      </c>
      <c r="E64" s="97">
        <v>9.958125</v>
      </c>
      <c r="F64" s="106">
        <f t="shared" si="0"/>
        <v>144.1</v>
      </c>
    </row>
    <row r="65" spans="1:6" ht="12.75" customHeight="1">
      <c r="A65" s="141"/>
      <c r="B65" s="71" t="s">
        <v>291</v>
      </c>
      <c r="C65" s="83"/>
      <c r="D65" s="94">
        <v>100</v>
      </c>
      <c r="E65" s="97">
        <v>35.064</v>
      </c>
      <c r="F65" s="106">
        <f t="shared" si="0"/>
        <v>64.9</v>
      </c>
    </row>
    <row r="66" spans="1:6" ht="12.75" customHeight="1">
      <c r="A66" s="141"/>
      <c r="B66" s="71" t="s">
        <v>292</v>
      </c>
      <c r="C66" s="83"/>
      <c r="D66" s="94">
        <v>250</v>
      </c>
      <c r="E66" s="97">
        <v>12.878</v>
      </c>
      <c r="F66" s="106">
        <f t="shared" si="0"/>
        <v>217.8</v>
      </c>
    </row>
    <row r="67" spans="1:6" ht="12.75" customHeight="1">
      <c r="A67" s="141"/>
      <c r="B67" s="71" t="s">
        <v>293</v>
      </c>
      <c r="C67" s="83"/>
      <c r="D67" s="94">
        <v>250</v>
      </c>
      <c r="E67" s="97">
        <v>13.08536</v>
      </c>
      <c r="F67" s="106">
        <f t="shared" si="0"/>
        <v>217.3</v>
      </c>
    </row>
    <row r="68" spans="1:6" ht="12.75">
      <c r="A68" s="141"/>
      <c r="B68" s="71" t="s">
        <v>294</v>
      </c>
      <c r="C68" s="83"/>
      <c r="D68" s="94">
        <v>250</v>
      </c>
      <c r="E68" s="97">
        <v>18.0542</v>
      </c>
      <c r="F68" s="106">
        <f t="shared" si="0"/>
        <v>204.9</v>
      </c>
    </row>
    <row r="69" spans="1:6" ht="12.75" customHeight="1">
      <c r="A69" s="141"/>
      <c r="B69" s="71" t="s">
        <v>295</v>
      </c>
      <c r="C69" s="83"/>
      <c r="D69" s="94">
        <v>160</v>
      </c>
      <c r="E69" s="97">
        <v>20.1326875</v>
      </c>
      <c r="F69" s="106">
        <f t="shared" si="0"/>
        <v>127.8</v>
      </c>
    </row>
    <row r="70" spans="1:6" ht="19.5" customHeight="1">
      <c r="A70" s="141"/>
      <c r="B70" s="80" t="s">
        <v>253</v>
      </c>
      <c r="C70" s="88" t="s">
        <v>204</v>
      </c>
      <c r="D70" s="79"/>
      <c r="E70" s="98"/>
      <c r="F70" s="106"/>
    </row>
    <row r="71" spans="1:6" ht="15" customHeight="1">
      <c r="A71" s="141"/>
      <c r="B71" s="71" t="s">
        <v>69</v>
      </c>
      <c r="C71" s="88"/>
      <c r="D71" s="94">
        <v>250</v>
      </c>
      <c r="E71" s="97">
        <v>18.33375</v>
      </c>
      <c r="F71" s="106">
        <f aca="true" t="shared" si="1" ref="F71:F134">ROUND((100-E71)/100*D71,1)</f>
        <v>204.2</v>
      </c>
    </row>
    <row r="72" spans="1:6" ht="12.75">
      <c r="A72" s="141"/>
      <c r="B72" s="71" t="s">
        <v>73</v>
      </c>
      <c r="C72" s="88"/>
      <c r="D72" s="94">
        <v>160</v>
      </c>
      <c r="E72" s="97">
        <v>13.11975</v>
      </c>
      <c r="F72" s="106">
        <f t="shared" si="1"/>
        <v>139</v>
      </c>
    </row>
    <row r="73" spans="1:6" ht="12.75">
      <c r="A73" s="141"/>
      <c r="B73" s="71" t="s">
        <v>74</v>
      </c>
      <c r="C73" s="88"/>
      <c r="D73" s="94">
        <v>160</v>
      </c>
      <c r="E73" s="97">
        <v>18.94436</v>
      </c>
      <c r="F73" s="106">
        <f t="shared" si="1"/>
        <v>129.7</v>
      </c>
    </row>
    <row r="74" spans="1:6" ht="12.75" customHeight="1">
      <c r="A74" s="141"/>
      <c r="B74" s="71" t="s">
        <v>75</v>
      </c>
      <c r="C74" s="88"/>
      <c r="D74" s="94">
        <v>250</v>
      </c>
      <c r="E74" s="97">
        <v>19.2881875</v>
      </c>
      <c r="F74" s="106">
        <f t="shared" si="1"/>
        <v>201.8</v>
      </c>
    </row>
    <row r="75" spans="1:6" ht="12.75">
      <c r="A75" s="141"/>
      <c r="B75" s="71" t="s">
        <v>145</v>
      </c>
      <c r="C75" s="88"/>
      <c r="D75" s="94">
        <v>160</v>
      </c>
      <c r="E75" s="72">
        <v>10.3</v>
      </c>
      <c r="F75" s="106">
        <f t="shared" si="1"/>
        <v>143.5</v>
      </c>
    </row>
    <row r="76" spans="1:6" ht="12.75">
      <c r="A76" s="141"/>
      <c r="B76" s="71" t="s">
        <v>144</v>
      </c>
      <c r="C76" s="88"/>
      <c r="D76" s="94">
        <v>250</v>
      </c>
      <c r="E76" s="97">
        <v>8.00625</v>
      </c>
      <c r="F76" s="106">
        <f t="shared" si="1"/>
        <v>230</v>
      </c>
    </row>
    <row r="77" spans="1:6" ht="12.75" customHeight="1">
      <c r="A77" s="141"/>
      <c r="B77" s="71" t="s">
        <v>139</v>
      </c>
      <c r="C77" s="88"/>
      <c r="D77" s="94">
        <v>100</v>
      </c>
      <c r="E77" s="97"/>
      <c r="F77" s="106">
        <f t="shared" si="1"/>
        <v>100</v>
      </c>
    </row>
    <row r="78" spans="1:6" ht="12.75" customHeight="1">
      <c r="A78" s="141"/>
      <c r="B78" s="78" t="s">
        <v>254</v>
      </c>
      <c r="C78" s="83" t="s">
        <v>204</v>
      </c>
      <c r="D78" s="79"/>
      <c r="E78" s="98"/>
      <c r="F78" s="106"/>
    </row>
    <row r="79" spans="1:6" ht="12.75" customHeight="1">
      <c r="A79" s="141"/>
      <c r="B79" s="71" t="s">
        <v>76</v>
      </c>
      <c r="C79" s="83"/>
      <c r="D79" s="94">
        <v>250</v>
      </c>
      <c r="E79" s="97">
        <v>13.2032</v>
      </c>
      <c r="F79" s="108">
        <f t="shared" si="1"/>
        <v>217</v>
      </c>
    </row>
    <row r="80" spans="1:6" ht="12.75">
      <c r="A80" s="141"/>
      <c r="B80" s="71" t="s">
        <v>143</v>
      </c>
      <c r="C80" s="83"/>
      <c r="D80" s="94">
        <v>160</v>
      </c>
      <c r="E80" s="97">
        <v>22.321875</v>
      </c>
      <c r="F80" s="106">
        <f t="shared" si="1"/>
        <v>124.3</v>
      </c>
    </row>
    <row r="81" spans="1:6" ht="12.75" customHeight="1">
      <c r="A81" s="141"/>
      <c r="B81" s="71" t="s">
        <v>142</v>
      </c>
      <c r="C81" s="83"/>
      <c r="D81" s="94">
        <v>160</v>
      </c>
      <c r="E81" s="97">
        <v>17.776625</v>
      </c>
      <c r="F81" s="106">
        <f t="shared" si="1"/>
        <v>131.6</v>
      </c>
    </row>
    <row r="82" spans="1:6" ht="12.75" customHeight="1">
      <c r="A82" s="141"/>
      <c r="B82" s="71" t="s">
        <v>141</v>
      </c>
      <c r="C82" s="83"/>
      <c r="D82" s="94">
        <v>160</v>
      </c>
      <c r="E82" s="97">
        <v>12.543125</v>
      </c>
      <c r="F82" s="106">
        <f t="shared" si="1"/>
        <v>139.9</v>
      </c>
    </row>
    <row r="83" spans="1:6" ht="12.75" customHeight="1">
      <c r="A83" s="141"/>
      <c r="B83" s="71" t="s">
        <v>140</v>
      </c>
      <c r="C83" s="83"/>
      <c r="D83" s="94">
        <v>250</v>
      </c>
      <c r="E83" s="97">
        <v>13.6846</v>
      </c>
      <c r="F83" s="106">
        <f t="shared" si="1"/>
        <v>215.8</v>
      </c>
    </row>
    <row r="84" spans="1:6" ht="12.75" customHeight="1">
      <c r="A84" s="141"/>
      <c r="B84" s="80" t="s">
        <v>255</v>
      </c>
      <c r="C84" s="87" t="s">
        <v>225</v>
      </c>
      <c r="D84" s="79"/>
      <c r="E84" s="98"/>
      <c r="F84" s="106"/>
    </row>
    <row r="85" spans="1:6" ht="12.75">
      <c r="A85" s="141"/>
      <c r="B85" s="71" t="s">
        <v>138</v>
      </c>
      <c r="C85" s="87"/>
      <c r="D85" s="94">
        <v>250</v>
      </c>
      <c r="E85" s="97">
        <v>13.071875</v>
      </c>
      <c r="F85" s="106">
        <f t="shared" si="1"/>
        <v>217.3</v>
      </c>
    </row>
    <row r="86" spans="1:6" ht="12.75">
      <c r="A86" s="141"/>
      <c r="B86" s="71" t="s">
        <v>137</v>
      </c>
      <c r="C86" s="87"/>
      <c r="D86" s="94">
        <v>250</v>
      </c>
      <c r="E86" s="97">
        <v>7.0152</v>
      </c>
      <c r="F86" s="106">
        <f t="shared" si="1"/>
        <v>232.5</v>
      </c>
    </row>
    <row r="87" spans="1:6" ht="12.75">
      <c r="A87" s="141"/>
      <c r="B87" s="80" t="s">
        <v>256</v>
      </c>
      <c r="C87" s="83" t="s">
        <v>204</v>
      </c>
      <c r="D87" s="79"/>
      <c r="E87" s="98"/>
      <c r="F87" s="106"/>
    </row>
    <row r="88" spans="1:6" ht="12.75">
      <c r="A88" s="141"/>
      <c r="B88" s="71" t="s">
        <v>136</v>
      </c>
      <c r="C88" s="83"/>
      <c r="D88" s="94">
        <v>160</v>
      </c>
      <c r="E88" s="97">
        <v>11.405625</v>
      </c>
      <c r="F88" s="106">
        <f t="shared" si="1"/>
        <v>141.8</v>
      </c>
    </row>
    <row r="89" spans="1:6" ht="12.75">
      <c r="A89" s="141"/>
      <c r="B89" s="71" t="s">
        <v>222</v>
      </c>
      <c r="C89" s="83"/>
      <c r="D89" s="94">
        <v>250</v>
      </c>
      <c r="E89" s="97">
        <v>2.2372</v>
      </c>
      <c r="F89" s="106">
        <f t="shared" si="1"/>
        <v>244.4</v>
      </c>
    </row>
    <row r="90" spans="1:6" ht="12.75">
      <c r="A90" s="141"/>
      <c r="B90" s="80" t="s">
        <v>257</v>
      </c>
      <c r="C90" s="83" t="s">
        <v>223</v>
      </c>
      <c r="D90" s="79"/>
      <c r="E90" s="98"/>
      <c r="F90" s="106"/>
    </row>
    <row r="91" spans="1:6" ht="12.75" customHeight="1">
      <c r="A91" s="141"/>
      <c r="B91" s="71" t="s">
        <v>79</v>
      </c>
      <c r="C91" s="83"/>
      <c r="D91" s="94">
        <v>160</v>
      </c>
      <c r="E91" s="97">
        <v>37.635</v>
      </c>
      <c r="F91" s="106">
        <f t="shared" si="1"/>
        <v>99.8</v>
      </c>
    </row>
    <row r="92" spans="1:6" ht="12" customHeight="1">
      <c r="A92" s="141"/>
      <c r="B92" s="71" t="s">
        <v>78</v>
      </c>
      <c r="C92" s="83"/>
      <c r="D92" s="94">
        <v>100</v>
      </c>
      <c r="E92" s="97">
        <v>23.463</v>
      </c>
      <c r="F92" s="106">
        <f t="shared" si="1"/>
        <v>76.5</v>
      </c>
    </row>
    <row r="93" spans="1:6" ht="12" customHeight="1">
      <c r="A93" s="141"/>
      <c r="B93" s="71" t="s">
        <v>86</v>
      </c>
      <c r="C93" s="83"/>
      <c r="D93" s="94">
        <v>160</v>
      </c>
      <c r="E93" s="97">
        <v>16.392125</v>
      </c>
      <c r="F93" s="106">
        <f t="shared" si="1"/>
        <v>133.8</v>
      </c>
    </row>
    <row r="94" spans="1:6" ht="12" customHeight="1">
      <c r="A94" s="141"/>
      <c r="B94" s="71" t="s">
        <v>80</v>
      </c>
      <c r="C94" s="87" t="s">
        <v>224</v>
      </c>
      <c r="D94" s="94">
        <v>250</v>
      </c>
      <c r="E94" s="97">
        <v>6.9586</v>
      </c>
      <c r="F94" s="106">
        <f t="shared" si="1"/>
        <v>232.6</v>
      </c>
    </row>
    <row r="95" spans="1:6" ht="14.25" customHeight="1">
      <c r="A95" s="141"/>
      <c r="B95" s="80" t="s">
        <v>258</v>
      </c>
      <c r="C95" s="81"/>
      <c r="D95" s="79"/>
      <c r="E95" s="98"/>
      <c r="F95" s="106"/>
    </row>
    <row r="96" spans="1:6" ht="12" customHeight="1">
      <c r="A96" s="141"/>
      <c r="B96" s="71" t="s">
        <v>182</v>
      </c>
      <c r="C96" s="87" t="s">
        <v>230</v>
      </c>
      <c r="D96" s="94">
        <v>100</v>
      </c>
      <c r="E96" s="97">
        <v>1.173</v>
      </c>
      <c r="F96" s="106">
        <f t="shared" si="1"/>
        <v>98.8</v>
      </c>
    </row>
    <row r="97" spans="1:6" ht="13.5" customHeight="1">
      <c r="A97" s="142"/>
      <c r="B97" s="71" t="s">
        <v>181</v>
      </c>
      <c r="C97" s="87" t="s">
        <v>204</v>
      </c>
      <c r="D97" s="94">
        <v>25</v>
      </c>
      <c r="E97" s="97">
        <v>37.503600000000006</v>
      </c>
      <c r="F97" s="106">
        <f t="shared" si="1"/>
        <v>15.6</v>
      </c>
    </row>
    <row r="98" spans="1:6" ht="12.75">
      <c r="A98" s="140" t="s">
        <v>260</v>
      </c>
      <c r="B98" s="80" t="s">
        <v>259</v>
      </c>
      <c r="C98" s="81"/>
      <c r="D98" s="79"/>
      <c r="E98" s="98"/>
      <c r="F98" s="106"/>
    </row>
    <row r="99" spans="1:6" ht="12.75">
      <c r="A99" s="141"/>
      <c r="B99" s="71" t="s">
        <v>81</v>
      </c>
      <c r="C99" s="87" t="s">
        <v>202</v>
      </c>
      <c r="D99" s="94">
        <v>400</v>
      </c>
      <c r="E99" s="97">
        <v>0.385125</v>
      </c>
      <c r="F99" s="106">
        <f t="shared" si="1"/>
        <v>398.5</v>
      </c>
    </row>
    <row r="100" spans="1:6" ht="13.5" customHeight="1">
      <c r="A100" s="141"/>
      <c r="B100" s="80" t="s">
        <v>248</v>
      </c>
      <c r="C100" s="83" t="s">
        <v>202</v>
      </c>
      <c r="D100" s="79"/>
      <c r="E100" s="98"/>
      <c r="F100" s="106"/>
    </row>
    <row r="101" spans="1:6" ht="13.5" customHeight="1">
      <c r="A101" s="141"/>
      <c r="B101" s="71" t="s">
        <v>180</v>
      </c>
      <c r="C101" s="83"/>
      <c r="D101" s="94">
        <v>160</v>
      </c>
      <c r="E101" s="97">
        <v>29.919875</v>
      </c>
      <c r="F101" s="106">
        <f t="shared" si="1"/>
        <v>112.1</v>
      </c>
    </row>
    <row r="102" spans="1:6" ht="12.75" customHeight="1">
      <c r="A102" s="141"/>
      <c r="B102" s="71" t="s">
        <v>96</v>
      </c>
      <c r="C102" s="83"/>
      <c r="D102" s="94">
        <v>250</v>
      </c>
      <c r="E102" s="97">
        <v>13.15856</v>
      </c>
      <c r="F102" s="106">
        <f t="shared" si="1"/>
        <v>217.1</v>
      </c>
    </row>
    <row r="103" spans="1:6" ht="12" customHeight="1">
      <c r="A103" s="141"/>
      <c r="B103" s="71" t="s">
        <v>61</v>
      </c>
      <c r="C103" s="83"/>
      <c r="D103" s="94">
        <v>160</v>
      </c>
      <c r="E103" s="97">
        <v>22.988000000000003</v>
      </c>
      <c r="F103" s="106">
        <f t="shared" si="1"/>
        <v>123.2</v>
      </c>
    </row>
    <row r="104" spans="1:6" ht="12" customHeight="1">
      <c r="A104" s="141"/>
      <c r="B104" s="80" t="s">
        <v>296</v>
      </c>
      <c r="C104" s="81" t="s">
        <v>203</v>
      </c>
      <c r="D104" s="79"/>
      <c r="E104" s="98"/>
      <c r="F104" s="106"/>
    </row>
    <row r="105" spans="1:6" ht="12.75" customHeight="1">
      <c r="A105" s="141"/>
      <c r="B105" s="71" t="s">
        <v>221</v>
      </c>
      <c r="C105" s="87"/>
      <c r="D105" s="94">
        <v>160</v>
      </c>
      <c r="E105" s="97">
        <v>12.6875</v>
      </c>
      <c r="F105" s="106">
        <f t="shared" si="1"/>
        <v>139.7</v>
      </c>
    </row>
    <row r="106" spans="1:6" ht="10.5" customHeight="1">
      <c r="A106" s="142"/>
      <c r="B106" s="71" t="s">
        <v>111</v>
      </c>
      <c r="C106" s="87"/>
      <c r="D106" s="94">
        <v>160</v>
      </c>
      <c r="E106" s="97">
        <v>15.086875</v>
      </c>
      <c r="F106" s="106">
        <f t="shared" si="1"/>
        <v>135.9</v>
      </c>
    </row>
    <row r="107" spans="1:6" ht="15.75" customHeight="1">
      <c r="A107" s="140" t="s">
        <v>261</v>
      </c>
      <c r="B107" s="80" t="s">
        <v>262</v>
      </c>
      <c r="C107" s="81" t="s">
        <v>198</v>
      </c>
      <c r="D107" s="79"/>
      <c r="E107" s="98"/>
      <c r="F107" s="106"/>
    </row>
    <row r="108" spans="1:6" ht="12.75" customHeight="1">
      <c r="A108" s="141"/>
      <c r="B108" s="71" t="s">
        <v>67</v>
      </c>
      <c r="C108" s="87"/>
      <c r="D108" s="94">
        <v>160</v>
      </c>
      <c r="E108" s="97">
        <v>4.26615</v>
      </c>
      <c r="F108" s="106">
        <f t="shared" si="1"/>
        <v>153.2</v>
      </c>
    </row>
    <row r="109" spans="1:6" ht="12.75" customHeight="1">
      <c r="A109" s="141"/>
      <c r="B109" s="71" t="s">
        <v>135</v>
      </c>
      <c r="C109" s="87"/>
      <c r="D109" s="94">
        <v>160</v>
      </c>
      <c r="E109" s="97">
        <v>10.898125</v>
      </c>
      <c r="F109" s="106">
        <f t="shared" si="1"/>
        <v>142.6</v>
      </c>
    </row>
    <row r="110" spans="1:6" ht="12.75" customHeight="1">
      <c r="A110" s="141"/>
      <c r="B110" s="71" t="s">
        <v>109</v>
      </c>
      <c r="C110" s="87"/>
      <c r="D110" s="94">
        <v>160</v>
      </c>
      <c r="E110" s="97">
        <v>17.057375</v>
      </c>
      <c r="F110" s="106">
        <f t="shared" si="1"/>
        <v>132.7</v>
      </c>
    </row>
    <row r="111" spans="1:6" ht="12.75" customHeight="1">
      <c r="A111" s="141"/>
      <c r="B111" s="80" t="s">
        <v>263</v>
      </c>
      <c r="C111" s="81"/>
      <c r="D111" s="79"/>
      <c r="E111" s="98"/>
      <c r="F111" s="106"/>
    </row>
    <row r="112" spans="1:6" ht="12.75">
      <c r="A112" s="142"/>
      <c r="B112" s="71" t="s">
        <v>134</v>
      </c>
      <c r="C112" s="87" t="s">
        <v>199</v>
      </c>
      <c r="D112" s="94">
        <v>160</v>
      </c>
      <c r="E112" s="97">
        <v>2.5227999999999997</v>
      </c>
      <c r="F112" s="108">
        <f t="shared" si="1"/>
        <v>156</v>
      </c>
    </row>
    <row r="113" spans="1:6" ht="12.75">
      <c r="A113" s="140" t="s">
        <v>264</v>
      </c>
      <c r="B113" s="80" t="s">
        <v>248</v>
      </c>
      <c r="C113" s="81" t="s">
        <v>206</v>
      </c>
      <c r="D113" s="79"/>
      <c r="E113" s="98"/>
      <c r="F113" s="106"/>
    </row>
    <row r="114" spans="1:6" ht="12.75" customHeight="1">
      <c r="A114" s="141"/>
      <c r="B114" s="71" t="s">
        <v>87</v>
      </c>
      <c r="C114" s="87"/>
      <c r="D114" s="94">
        <v>250</v>
      </c>
      <c r="E114" s="97">
        <v>5.8156</v>
      </c>
      <c r="F114" s="106">
        <f t="shared" si="1"/>
        <v>235.5</v>
      </c>
    </row>
    <row r="115" spans="1:6" ht="12.75" customHeight="1">
      <c r="A115" s="141"/>
      <c r="B115" s="71" t="s">
        <v>84</v>
      </c>
      <c r="C115" s="87"/>
      <c r="D115" s="94">
        <v>250</v>
      </c>
      <c r="E115" s="97">
        <v>9.08296</v>
      </c>
      <c r="F115" s="106">
        <f t="shared" si="1"/>
        <v>227.3</v>
      </c>
    </row>
    <row r="116" spans="1:6" ht="12.75" customHeight="1">
      <c r="A116" s="141"/>
      <c r="B116" s="71" t="s">
        <v>83</v>
      </c>
      <c r="C116" s="87"/>
      <c r="D116" s="94">
        <v>160</v>
      </c>
      <c r="E116" s="97">
        <v>13.66125</v>
      </c>
      <c r="F116" s="106">
        <f t="shared" si="1"/>
        <v>138.1</v>
      </c>
    </row>
    <row r="117" spans="1:6" ht="12.75" customHeight="1">
      <c r="A117" s="141"/>
      <c r="B117" s="71" t="s">
        <v>112</v>
      </c>
      <c r="C117" s="87"/>
      <c r="D117" s="94">
        <v>100</v>
      </c>
      <c r="E117" s="97">
        <v>13.553</v>
      </c>
      <c r="F117" s="106">
        <f t="shared" si="1"/>
        <v>86.4</v>
      </c>
    </row>
    <row r="118" spans="1:6" ht="12.75" customHeight="1">
      <c r="A118" s="141"/>
      <c r="B118" s="80" t="s">
        <v>265</v>
      </c>
      <c r="C118" s="81"/>
      <c r="D118" s="79"/>
      <c r="E118" s="98"/>
      <c r="F118" s="106"/>
    </row>
    <row r="119" spans="1:6" ht="13.5" customHeight="1">
      <c r="A119" s="141"/>
      <c r="B119" s="71" t="s">
        <v>113</v>
      </c>
      <c r="C119" s="87" t="s">
        <v>206</v>
      </c>
      <c r="D119" s="94">
        <v>160</v>
      </c>
      <c r="E119" s="97">
        <v>4.876</v>
      </c>
      <c r="F119" s="106">
        <f t="shared" si="1"/>
        <v>152.2</v>
      </c>
    </row>
    <row r="120" spans="1:6" ht="13.5" customHeight="1">
      <c r="A120" s="141"/>
      <c r="B120" s="80" t="s">
        <v>266</v>
      </c>
      <c r="C120" s="81"/>
      <c r="D120" s="79"/>
      <c r="E120" s="98"/>
      <c r="F120" s="106"/>
    </row>
    <row r="121" spans="1:6" ht="13.5" customHeight="1">
      <c r="A121" s="141"/>
      <c r="B121" s="71" t="s">
        <v>114</v>
      </c>
      <c r="C121" s="87" t="s">
        <v>205</v>
      </c>
      <c r="D121" s="94">
        <v>250</v>
      </c>
      <c r="E121" s="97">
        <v>6.6802399999999995</v>
      </c>
      <c r="F121" s="106">
        <f t="shared" si="1"/>
        <v>233.3</v>
      </c>
    </row>
    <row r="122" spans="1:6" ht="13.5" customHeight="1">
      <c r="A122" s="141"/>
      <c r="B122" s="71" t="s">
        <v>184</v>
      </c>
      <c r="C122" s="87"/>
      <c r="D122" s="94">
        <v>250</v>
      </c>
      <c r="E122" s="97">
        <v>4.6844</v>
      </c>
      <c r="F122" s="106">
        <f t="shared" si="1"/>
        <v>238.3</v>
      </c>
    </row>
    <row r="123" spans="1:6" ht="13.5" customHeight="1">
      <c r="A123" s="142"/>
      <c r="B123" s="71" t="s">
        <v>115</v>
      </c>
      <c r="C123" s="87"/>
      <c r="D123" s="94">
        <v>160</v>
      </c>
      <c r="E123" s="97">
        <v>10.26375</v>
      </c>
      <c r="F123" s="106">
        <f t="shared" si="1"/>
        <v>143.6</v>
      </c>
    </row>
    <row r="124" spans="1:6" ht="13.5" customHeight="1">
      <c r="A124" s="140" t="s">
        <v>268</v>
      </c>
      <c r="B124" s="80" t="s">
        <v>267</v>
      </c>
      <c r="C124" s="87" t="s">
        <v>214</v>
      </c>
      <c r="D124" s="79"/>
      <c r="E124" s="98"/>
      <c r="F124" s="106"/>
    </row>
    <row r="125" spans="1:6" ht="14.25" customHeight="1">
      <c r="A125" s="141"/>
      <c r="B125" s="71" t="s">
        <v>68</v>
      </c>
      <c r="C125" s="87"/>
      <c r="D125" s="94">
        <v>160</v>
      </c>
      <c r="E125" s="97">
        <v>16.009375</v>
      </c>
      <c r="F125" s="106">
        <f t="shared" si="1"/>
        <v>134.4</v>
      </c>
    </row>
    <row r="126" spans="1:6" ht="12.75" customHeight="1">
      <c r="A126" s="141"/>
      <c r="B126" s="71" t="s">
        <v>133</v>
      </c>
      <c r="C126" s="87"/>
      <c r="D126" s="94">
        <v>160</v>
      </c>
      <c r="E126" s="97">
        <v>14.393125</v>
      </c>
      <c r="F126" s="108">
        <f t="shared" si="1"/>
        <v>137</v>
      </c>
    </row>
    <row r="127" spans="1:6" ht="12.75" customHeight="1">
      <c r="A127" s="141"/>
      <c r="B127" s="80" t="s">
        <v>269</v>
      </c>
      <c r="C127" s="87" t="s">
        <v>228</v>
      </c>
      <c r="D127" s="79"/>
      <c r="E127" s="98"/>
      <c r="F127" s="106"/>
    </row>
    <row r="128" spans="1:6" ht="13.5" customHeight="1">
      <c r="A128" s="141"/>
      <c r="B128" s="71" t="s">
        <v>127</v>
      </c>
      <c r="C128" s="87"/>
      <c r="D128" s="94">
        <v>250</v>
      </c>
      <c r="E128" s="97">
        <v>7.0304</v>
      </c>
      <c r="F128" s="106">
        <f t="shared" si="1"/>
        <v>232.4</v>
      </c>
    </row>
    <row r="129" spans="1:6" ht="13.5" customHeight="1">
      <c r="A129" s="141"/>
      <c r="B129" s="71" t="s">
        <v>123</v>
      </c>
      <c r="C129" s="87"/>
      <c r="D129" s="94">
        <v>250</v>
      </c>
      <c r="E129" s="97">
        <v>15.0712</v>
      </c>
      <c r="F129" s="106">
        <f t="shared" si="1"/>
        <v>212.3</v>
      </c>
    </row>
    <row r="130" spans="1:6" ht="13.5" customHeight="1">
      <c r="A130" s="141"/>
      <c r="B130" s="71" t="s">
        <v>122</v>
      </c>
      <c r="C130" s="87"/>
      <c r="D130" s="94">
        <v>250</v>
      </c>
      <c r="E130" s="97">
        <v>0.2844</v>
      </c>
      <c r="F130" s="106">
        <f t="shared" si="1"/>
        <v>249.3</v>
      </c>
    </row>
    <row r="131" spans="1:6" ht="13.5" customHeight="1">
      <c r="A131" s="141"/>
      <c r="B131" s="71" t="s">
        <v>124</v>
      </c>
      <c r="C131" s="87"/>
      <c r="D131" s="94">
        <v>250</v>
      </c>
      <c r="E131" s="97">
        <v>6.4548</v>
      </c>
      <c r="F131" s="106">
        <f t="shared" si="1"/>
        <v>233.9</v>
      </c>
    </row>
    <row r="132" spans="1:6" ht="12.75">
      <c r="A132" s="141"/>
      <c r="B132" s="80" t="s">
        <v>248</v>
      </c>
      <c r="C132" s="87" t="s">
        <v>228</v>
      </c>
      <c r="D132" s="79"/>
      <c r="E132" s="98"/>
      <c r="F132" s="106"/>
    </row>
    <row r="133" spans="1:6" ht="12.75" customHeight="1">
      <c r="A133" s="141"/>
      <c r="B133" s="71" t="s">
        <v>131</v>
      </c>
      <c r="C133" s="87"/>
      <c r="D133" s="94">
        <v>100</v>
      </c>
      <c r="E133" s="97">
        <v>25.939</v>
      </c>
      <c r="F133" s="106">
        <f t="shared" si="1"/>
        <v>74.1</v>
      </c>
    </row>
    <row r="134" spans="1:6" ht="12.75">
      <c r="A134" s="141"/>
      <c r="B134" s="71" t="s">
        <v>132</v>
      </c>
      <c r="C134" s="87"/>
      <c r="D134" s="94">
        <v>100</v>
      </c>
      <c r="E134" s="97">
        <v>16.353</v>
      </c>
      <c r="F134" s="106">
        <f t="shared" si="1"/>
        <v>83.6</v>
      </c>
    </row>
    <row r="135" spans="1:6" ht="12.75" customHeight="1">
      <c r="A135" s="141"/>
      <c r="B135" s="71" t="s">
        <v>128</v>
      </c>
      <c r="C135" s="87"/>
      <c r="D135" s="94">
        <v>63</v>
      </c>
      <c r="E135" s="97">
        <v>6.320000000000001</v>
      </c>
      <c r="F135" s="108">
        <f aca="true" t="shared" si="2" ref="F135:F186">ROUND((100-E135)/100*D135,1)</f>
        <v>59</v>
      </c>
    </row>
    <row r="136" spans="1:6" ht="12.75" customHeight="1">
      <c r="A136" s="141"/>
      <c r="B136" s="71" t="s">
        <v>129</v>
      </c>
      <c r="C136" s="87"/>
      <c r="D136" s="94">
        <v>160</v>
      </c>
      <c r="E136" s="97">
        <v>21.066875</v>
      </c>
      <c r="F136" s="106">
        <f t="shared" si="2"/>
        <v>126.3</v>
      </c>
    </row>
    <row r="137" spans="1:6" ht="12.75">
      <c r="A137" s="141"/>
      <c r="B137" s="71" t="s">
        <v>130</v>
      </c>
      <c r="C137" s="87"/>
      <c r="D137" s="94">
        <v>160</v>
      </c>
      <c r="E137" s="97">
        <v>7.7112</v>
      </c>
      <c r="F137" s="106">
        <f t="shared" si="2"/>
        <v>147.7</v>
      </c>
    </row>
    <row r="138" spans="1:6" ht="13.5" customHeight="1">
      <c r="A138" s="141"/>
      <c r="B138" s="80" t="s">
        <v>270</v>
      </c>
      <c r="C138" s="87" t="s">
        <v>228</v>
      </c>
      <c r="D138" s="79"/>
      <c r="E138" s="98"/>
      <c r="F138" s="106"/>
    </row>
    <row r="139" spans="1:6" ht="13.5" customHeight="1">
      <c r="A139" s="141"/>
      <c r="B139" s="71" t="s">
        <v>126</v>
      </c>
      <c r="C139" s="87"/>
      <c r="D139" s="94">
        <v>250</v>
      </c>
      <c r="E139" s="97">
        <v>6.7968</v>
      </c>
      <c r="F139" s="108">
        <f t="shared" si="2"/>
        <v>233</v>
      </c>
    </row>
    <row r="140" spans="1:6" ht="13.5" customHeight="1">
      <c r="A140" s="142"/>
      <c r="B140" s="71" t="s">
        <v>125</v>
      </c>
      <c r="C140" s="87"/>
      <c r="D140" s="94">
        <v>400</v>
      </c>
      <c r="E140" s="97">
        <v>4.5815</v>
      </c>
      <c r="F140" s="106">
        <f t="shared" si="2"/>
        <v>381.7</v>
      </c>
    </row>
    <row r="141" spans="1:6" ht="12.75">
      <c r="A141" s="140" t="s">
        <v>271</v>
      </c>
      <c r="B141" s="78" t="s">
        <v>272</v>
      </c>
      <c r="C141" s="89" t="s">
        <v>212</v>
      </c>
      <c r="D141" s="79"/>
      <c r="E141" s="98"/>
      <c r="F141" s="106"/>
    </row>
    <row r="142" spans="1:6" ht="12.75">
      <c r="A142" s="141"/>
      <c r="B142" s="71" t="s">
        <v>99</v>
      </c>
      <c r="C142" s="89"/>
      <c r="D142" s="94">
        <v>25</v>
      </c>
      <c r="E142" s="97">
        <v>16.992</v>
      </c>
      <c r="F142" s="106">
        <f t="shared" si="2"/>
        <v>20.8</v>
      </c>
    </row>
    <row r="143" spans="1:6" ht="12.75">
      <c r="A143" s="141"/>
      <c r="B143" s="80" t="s">
        <v>273</v>
      </c>
      <c r="C143" s="87" t="s">
        <v>212</v>
      </c>
      <c r="D143" s="79"/>
      <c r="E143" s="98"/>
      <c r="F143" s="106"/>
    </row>
    <row r="144" spans="1:6" ht="12.75">
      <c r="A144" s="141"/>
      <c r="B144" s="71" t="s">
        <v>121</v>
      </c>
      <c r="C144" s="87"/>
      <c r="D144" s="94">
        <v>63</v>
      </c>
      <c r="E144" s="97">
        <v>6.395238095238096</v>
      </c>
      <c r="F144" s="108">
        <f t="shared" si="2"/>
        <v>59</v>
      </c>
    </row>
    <row r="145" spans="1:6" ht="12.75" customHeight="1">
      <c r="A145" s="141"/>
      <c r="B145" s="71" t="s">
        <v>49</v>
      </c>
      <c r="C145" s="87"/>
      <c r="D145" s="94">
        <v>160</v>
      </c>
      <c r="E145" s="97">
        <v>4.38625</v>
      </c>
      <c r="F145" s="108">
        <f t="shared" si="2"/>
        <v>153</v>
      </c>
    </row>
    <row r="146" spans="1:6" ht="12.75" customHeight="1">
      <c r="A146" s="141"/>
      <c r="B146" s="80" t="s">
        <v>274</v>
      </c>
      <c r="C146" s="87" t="s">
        <v>212</v>
      </c>
      <c r="D146" s="82"/>
      <c r="E146" s="99"/>
      <c r="F146" s="106"/>
    </row>
    <row r="147" spans="1:6" ht="12.75">
      <c r="A147" s="141"/>
      <c r="B147" s="71" t="s">
        <v>31</v>
      </c>
      <c r="C147" s="87"/>
      <c r="D147" s="94">
        <v>100</v>
      </c>
      <c r="E147" s="97">
        <v>10.046400000000002</v>
      </c>
      <c r="F147" s="108">
        <f t="shared" si="2"/>
        <v>90</v>
      </c>
    </row>
    <row r="148" spans="1:6" ht="13.5" customHeight="1">
      <c r="A148" s="141"/>
      <c r="B148" s="71" t="s">
        <v>27</v>
      </c>
      <c r="C148" s="87"/>
      <c r="D148" s="94">
        <v>160</v>
      </c>
      <c r="E148" s="97">
        <v>7.2831875</v>
      </c>
      <c r="F148" s="106">
        <f t="shared" si="2"/>
        <v>148.3</v>
      </c>
    </row>
    <row r="149" spans="1:6" ht="12.75">
      <c r="A149" s="141"/>
      <c r="B149" s="71" t="s">
        <v>98</v>
      </c>
      <c r="C149" s="87"/>
      <c r="D149" s="94">
        <v>25</v>
      </c>
      <c r="E149" s="97">
        <v>28.32</v>
      </c>
      <c r="F149" s="106">
        <f t="shared" si="2"/>
        <v>17.9</v>
      </c>
    </row>
    <row r="150" spans="1:6" ht="13.5" customHeight="1">
      <c r="A150" s="141"/>
      <c r="B150" s="71" t="s">
        <v>27</v>
      </c>
      <c r="C150" s="87"/>
      <c r="D150" s="94">
        <v>160</v>
      </c>
      <c r="E150" s="97">
        <v>7.2831875</v>
      </c>
      <c r="F150" s="106">
        <f t="shared" si="2"/>
        <v>148.3</v>
      </c>
    </row>
    <row r="151" spans="1:6" ht="12.75" customHeight="1">
      <c r="A151" s="141"/>
      <c r="B151" s="71" t="s">
        <v>29</v>
      </c>
      <c r="C151" s="87"/>
      <c r="D151" s="94">
        <v>250</v>
      </c>
      <c r="E151" s="97">
        <v>6.38964</v>
      </c>
      <c r="F151" s="108">
        <f t="shared" si="2"/>
        <v>234</v>
      </c>
    </row>
    <row r="152" spans="1:6" ht="12.75" customHeight="1">
      <c r="A152" s="141"/>
      <c r="B152" s="71" t="s">
        <v>30</v>
      </c>
      <c r="C152" s="87"/>
      <c r="D152" s="94">
        <v>160</v>
      </c>
      <c r="E152" s="97">
        <v>8.099062500000002</v>
      </c>
      <c r="F152" s="108">
        <f t="shared" si="2"/>
        <v>147</v>
      </c>
    </row>
    <row r="153" spans="1:6" ht="12.75">
      <c r="A153" s="141"/>
      <c r="B153" s="80" t="s">
        <v>244</v>
      </c>
      <c r="C153" s="87" t="s">
        <v>226</v>
      </c>
      <c r="D153" s="79"/>
      <c r="E153" s="98"/>
      <c r="F153" s="106"/>
    </row>
    <row r="154" spans="1:6" ht="12.75">
      <c r="A154" s="141"/>
      <c r="B154" s="71" t="s">
        <v>97</v>
      </c>
      <c r="C154" s="87"/>
      <c r="D154" s="94">
        <v>630</v>
      </c>
      <c r="E154" s="97">
        <v>1.8883333333333334</v>
      </c>
      <c r="F154" s="106">
        <f t="shared" si="2"/>
        <v>618.1</v>
      </c>
    </row>
    <row r="155" spans="1:6" ht="12.75">
      <c r="A155" s="142"/>
      <c r="B155" s="71" t="s">
        <v>120</v>
      </c>
      <c r="C155" s="87"/>
      <c r="D155" s="94">
        <v>160</v>
      </c>
      <c r="E155" s="97">
        <v>1.785</v>
      </c>
      <c r="F155" s="106">
        <f t="shared" si="2"/>
        <v>157.1</v>
      </c>
    </row>
    <row r="156" spans="1:6" ht="12.75">
      <c r="A156" s="140" t="s">
        <v>275</v>
      </c>
      <c r="B156" s="80" t="s">
        <v>298</v>
      </c>
      <c r="C156" s="87" t="s">
        <v>201</v>
      </c>
      <c r="D156" s="79"/>
      <c r="E156" s="98"/>
      <c r="F156" s="106"/>
    </row>
    <row r="157" spans="1:6" ht="12.75">
      <c r="A157" s="141"/>
      <c r="B157" s="71" t="s">
        <v>100</v>
      </c>
      <c r="C157" s="87"/>
      <c r="D157" s="94">
        <v>160</v>
      </c>
      <c r="E157" s="97">
        <v>1.175</v>
      </c>
      <c r="F157" s="106">
        <f t="shared" si="2"/>
        <v>158.1</v>
      </c>
    </row>
    <row r="158" spans="1:6" ht="12.75">
      <c r="A158" s="141"/>
      <c r="B158" s="71" t="s">
        <v>47</v>
      </c>
      <c r="C158" s="87"/>
      <c r="D158" s="94">
        <v>160</v>
      </c>
      <c r="E158" s="97">
        <v>8.5174375</v>
      </c>
      <c r="F158" s="106">
        <f t="shared" si="2"/>
        <v>146.4</v>
      </c>
    </row>
    <row r="159" spans="1:6" ht="12.75">
      <c r="A159" s="141"/>
      <c r="B159" s="71" t="s">
        <v>101</v>
      </c>
      <c r="C159" s="87"/>
      <c r="D159" s="94">
        <v>160</v>
      </c>
      <c r="E159" s="97">
        <v>7.735</v>
      </c>
      <c r="F159" s="106">
        <f t="shared" si="2"/>
        <v>147.6</v>
      </c>
    </row>
    <row r="160" spans="1:6" ht="12.75">
      <c r="A160" s="141"/>
      <c r="B160" s="71" t="s">
        <v>102</v>
      </c>
      <c r="C160" s="87"/>
      <c r="D160" s="94">
        <v>160</v>
      </c>
      <c r="E160" s="97">
        <v>12.2225</v>
      </c>
      <c r="F160" s="106">
        <f t="shared" si="2"/>
        <v>140.4</v>
      </c>
    </row>
    <row r="161" spans="1:6" ht="12.75">
      <c r="A161" s="141"/>
      <c r="B161" s="80" t="s">
        <v>248</v>
      </c>
      <c r="C161" s="87" t="s">
        <v>200</v>
      </c>
      <c r="D161" s="79"/>
      <c r="E161" s="98"/>
      <c r="F161" s="106"/>
    </row>
    <row r="162" spans="1:6" ht="12.75">
      <c r="A162" s="141"/>
      <c r="B162" s="71" t="s">
        <v>103</v>
      </c>
      <c r="C162" s="87"/>
      <c r="D162" s="94">
        <v>160</v>
      </c>
      <c r="E162" s="97">
        <v>12.6125</v>
      </c>
      <c r="F162" s="106">
        <f t="shared" si="2"/>
        <v>139.8</v>
      </c>
    </row>
    <row r="163" spans="1:6" ht="12.75" customHeight="1">
      <c r="A163" s="141"/>
      <c r="B163" s="71" t="s">
        <v>104</v>
      </c>
      <c r="C163" s="87"/>
      <c r="D163" s="94">
        <v>160</v>
      </c>
      <c r="E163" s="97">
        <v>11.185125</v>
      </c>
      <c r="F163" s="106">
        <f t="shared" si="2"/>
        <v>142.1</v>
      </c>
    </row>
    <row r="164" spans="1:6" ht="12.75">
      <c r="A164" s="141"/>
      <c r="B164" s="71" t="s">
        <v>105</v>
      </c>
      <c r="C164" s="87"/>
      <c r="D164" s="94">
        <v>160</v>
      </c>
      <c r="E164" s="97">
        <v>8.506349206349206</v>
      </c>
      <c r="F164" s="106">
        <f t="shared" si="2"/>
        <v>146.4</v>
      </c>
    </row>
    <row r="165" spans="1:6" ht="12.75" customHeight="1">
      <c r="A165" s="141"/>
      <c r="B165" s="71" t="s">
        <v>106</v>
      </c>
      <c r="C165" s="87"/>
      <c r="D165" s="94">
        <v>160</v>
      </c>
      <c r="E165" s="97">
        <v>15.068249999999997</v>
      </c>
      <c r="F165" s="106">
        <f t="shared" si="2"/>
        <v>135.9</v>
      </c>
    </row>
    <row r="166" spans="1:6" ht="12.75" customHeight="1">
      <c r="A166" s="141"/>
      <c r="B166" s="80" t="s">
        <v>276</v>
      </c>
      <c r="C166" s="87" t="s">
        <v>200</v>
      </c>
      <c r="D166" s="79"/>
      <c r="E166" s="98"/>
      <c r="F166" s="106"/>
    </row>
    <row r="167" spans="1:6" ht="12.75">
      <c r="A167" s="141"/>
      <c r="B167" s="71" t="s">
        <v>107</v>
      </c>
      <c r="C167" s="87"/>
      <c r="D167" s="94">
        <v>160</v>
      </c>
      <c r="E167" s="97">
        <v>4.846875</v>
      </c>
      <c r="F167" s="106">
        <f t="shared" si="2"/>
        <v>152.2</v>
      </c>
    </row>
    <row r="168" spans="1:6" ht="12.75">
      <c r="A168" s="142"/>
      <c r="B168" s="71" t="s">
        <v>108</v>
      </c>
      <c r="C168" s="87"/>
      <c r="D168" s="94">
        <v>100</v>
      </c>
      <c r="E168" s="97">
        <v>9.126</v>
      </c>
      <c r="F168" s="106">
        <f t="shared" si="2"/>
        <v>90.9</v>
      </c>
    </row>
    <row r="169" spans="1:6" ht="12.75">
      <c r="A169" s="144" t="s">
        <v>278</v>
      </c>
      <c r="B169" s="80" t="s">
        <v>277</v>
      </c>
      <c r="C169" s="87" t="s">
        <v>211</v>
      </c>
      <c r="D169" s="79"/>
      <c r="E169" s="98"/>
      <c r="F169" s="106"/>
    </row>
    <row r="170" spans="1:6" ht="15" customHeight="1">
      <c r="A170" s="144"/>
      <c r="B170" s="71" t="s">
        <v>32</v>
      </c>
      <c r="C170" s="87"/>
      <c r="D170" s="94">
        <v>160</v>
      </c>
      <c r="E170" s="97">
        <v>15.34275</v>
      </c>
      <c r="F170" s="106">
        <f t="shared" si="2"/>
        <v>135.5</v>
      </c>
    </row>
    <row r="171" spans="1:6" ht="12.75" customHeight="1">
      <c r="A171" s="144"/>
      <c r="B171" s="71" t="s">
        <v>45</v>
      </c>
      <c r="C171" s="87"/>
      <c r="D171" s="94">
        <v>100</v>
      </c>
      <c r="E171" s="97">
        <v>18.4255</v>
      </c>
      <c r="F171" s="106">
        <f t="shared" si="2"/>
        <v>81.6</v>
      </c>
    </row>
    <row r="172" spans="1:6" ht="12.75" customHeight="1">
      <c r="A172" s="140" t="s">
        <v>281</v>
      </c>
      <c r="B172" s="80" t="s">
        <v>248</v>
      </c>
      <c r="C172" s="87" t="s">
        <v>210</v>
      </c>
      <c r="D172" s="79"/>
      <c r="E172" s="98"/>
      <c r="F172" s="106"/>
    </row>
    <row r="173" spans="1:6" ht="12.75">
      <c r="A173" s="141"/>
      <c r="B173" s="71" t="s">
        <v>36</v>
      </c>
      <c r="C173" s="87"/>
      <c r="D173" s="94">
        <v>160</v>
      </c>
      <c r="E173" s="97">
        <v>8.760875</v>
      </c>
      <c r="F173" s="108">
        <f t="shared" si="2"/>
        <v>146</v>
      </c>
    </row>
    <row r="174" spans="1:6" ht="12.75">
      <c r="A174" s="141"/>
      <c r="B174" s="71" t="s">
        <v>34</v>
      </c>
      <c r="C174" s="87"/>
      <c r="D174" s="94">
        <v>250</v>
      </c>
      <c r="E174" s="97">
        <v>11.26592</v>
      </c>
      <c r="F174" s="106">
        <f t="shared" si="2"/>
        <v>221.8</v>
      </c>
    </row>
    <row r="175" spans="1:6" ht="12.75" customHeight="1">
      <c r="A175" s="141"/>
      <c r="B175" s="71" t="s">
        <v>35</v>
      </c>
      <c r="C175" s="87"/>
      <c r="D175" s="94">
        <v>250</v>
      </c>
      <c r="E175" s="97">
        <v>11.09488</v>
      </c>
      <c r="F175" s="106">
        <f t="shared" si="2"/>
        <v>222.3</v>
      </c>
    </row>
    <row r="176" spans="1:6" ht="12.75" customHeight="1">
      <c r="A176" s="141"/>
      <c r="B176" s="80" t="s">
        <v>279</v>
      </c>
      <c r="C176" s="87" t="s">
        <v>209</v>
      </c>
      <c r="D176" s="79"/>
      <c r="E176" s="98"/>
      <c r="F176" s="106"/>
    </row>
    <row r="177" spans="1:6" ht="12.75">
      <c r="A177" s="141"/>
      <c r="B177" s="71" t="s">
        <v>37</v>
      </c>
      <c r="C177" s="87"/>
      <c r="D177" s="94">
        <v>250</v>
      </c>
      <c r="E177" s="97">
        <v>2.1896</v>
      </c>
      <c r="F177" s="106">
        <f t="shared" si="2"/>
        <v>244.5</v>
      </c>
    </row>
    <row r="178" spans="1:6" ht="12.75">
      <c r="A178" s="141"/>
      <c r="B178" s="71" t="s">
        <v>38</v>
      </c>
      <c r="C178" s="87"/>
      <c r="D178" s="94">
        <v>100</v>
      </c>
      <c r="E178" s="97">
        <v>4.029</v>
      </c>
      <c r="F178" s="108">
        <f t="shared" si="2"/>
        <v>96</v>
      </c>
    </row>
    <row r="179" spans="1:6" ht="12.75" customHeight="1">
      <c r="A179" s="141"/>
      <c r="B179" s="71" t="s">
        <v>39</v>
      </c>
      <c r="C179" s="87"/>
      <c r="D179" s="94">
        <v>250</v>
      </c>
      <c r="E179" s="97">
        <v>3.4184</v>
      </c>
      <c r="F179" s="106">
        <f t="shared" si="2"/>
        <v>241.5</v>
      </c>
    </row>
    <row r="180" spans="1:6" ht="12.75" customHeight="1">
      <c r="A180" s="141"/>
      <c r="B180" s="80" t="s">
        <v>280</v>
      </c>
      <c r="C180" s="87" t="s">
        <v>208</v>
      </c>
      <c r="D180" s="79"/>
      <c r="E180" s="98"/>
      <c r="F180" s="106"/>
    </row>
    <row r="181" spans="1:6" ht="12.75">
      <c r="A181" s="141"/>
      <c r="B181" s="71" t="s">
        <v>40</v>
      </c>
      <c r="C181" s="87"/>
      <c r="D181" s="94">
        <v>160</v>
      </c>
      <c r="E181" s="97">
        <v>14.463</v>
      </c>
      <c r="F181" s="106">
        <f t="shared" si="2"/>
        <v>136.9</v>
      </c>
    </row>
    <row r="182" spans="1:6" ht="12.75">
      <c r="A182" s="141"/>
      <c r="B182" s="71" t="s">
        <v>215</v>
      </c>
      <c r="C182" s="87"/>
      <c r="D182" s="94">
        <v>250</v>
      </c>
      <c r="E182" s="97">
        <v>10.59375</v>
      </c>
      <c r="F182" s="106">
        <f t="shared" si="2"/>
        <v>223.5</v>
      </c>
    </row>
    <row r="183" spans="1:6" ht="12.75">
      <c r="A183" s="141"/>
      <c r="B183" s="80" t="s">
        <v>282</v>
      </c>
      <c r="C183" s="87" t="s">
        <v>229</v>
      </c>
      <c r="D183" s="79"/>
      <c r="E183" s="98"/>
      <c r="F183" s="106"/>
    </row>
    <row r="184" spans="1:6" ht="12.75">
      <c r="A184" s="141"/>
      <c r="B184" s="71" t="s">
        <v>118</v>
      </c>
      <c r="C184" s="87"/>
      <c r="D184" s="94">
        <v>25</v>
      </c>
      <c r="E184" s="97">
        <v>15.104</v>
      </c>
      <c r="F184" s="106">
        <f t="shared" si="2"/>
        <v>21.2</v>
      </c>
    </row>
    <row r="185" spans="1:6" ht="13.5" thickBot="1">
      <c r="A185" s="141"/>
      <c r="B185" s="80" t="s">
        <v>283</v>
      </c>
      <c r="C185" s="90" t="s">
        <v>207</v>
      </c>
      <c r="D185" s="79"/>
      <c r="E185" s="98"/>
      <c r="F185" s="106"/>
    </row>
    <row r="186" spans="1:6" ht="13.5" thickBot="1">
      <c r="A186" s="143"/>
      <c r="B186" s="74" t="s">
        <v>51</v>
      </c>
      <c r="C186" s="90"/>
      <c r="D186" s="95">
        <v>63</v>
      </c>
      <c r="E186" s="105">
        <v>1.12336</v>
      </c>
      <c r="F186" s="107">
        <f t="shared" si="2"/>
        <v>62.3</v>
      </c>
    </row>
    <row r="187" spans="1:6" s="70" customFormat="1" ht="18.75" customHeight="1">
      <c r="A187" s="93"/>
      <c r="B187" s="75"/>
      <c r="C187" s="85"/>
      <c r="D187" s="69"/>
      <c r="E187" s="69"/>
      <c r="F187" s="69"/>
    </row>
    <row r="188" spans="1:6" s="70" customFormat="1" ht="12.75">
      <c r="A188" s="93"/>
      <c r="B188" s="75"/>
      <c r="C188" s="85"/>
      <c r="D188" s="69"/>
      <c r="E188" s="69"/>
      <c r="F188" s="69"/>
    </row>
    <row r="189" spans="1:6" s="70" customFormat="1" ht="12.75">
      <c r="A189" s="93"/>
      <c r="B189" s="75"/>
      <c r="C189" s="85"/>
      <c r="D189" s="69"/>
      <c r="E189" s="69"/>
      <c r="F189" s="69"/>
    </row>
    <row r="190" spans="1:6" s="70" customFormat="1" ht="12.75">
      <c r="A190" s="93"/>
      <c r="B190" s="75"/>
      <c r="C190" s="85"/>
      <c r="D190" s="69"/>
      <c r="E190" s="69"/>
      <c r="F190" s="69"/>
    </row>
    <row r="191" ht="12.75">
      <c r="D191" s="76"/>
    </row>
    <row r="192" ht="21" customHeight="1"/>
  </sheetData>
  <sheetProtection/>
  <mergeCells count="14">
    <mergeCell ref="A2:F2"/>
    <mergeCell ref="A5:A11"/>
    <mergeCell ref="A172:A186"/>
    <mergeCell ref="A169:A171"/>
    <mergeCell ref="A12:A23"/>
    <mergeCell ref="A107:A112"/>
    <mergeCell ref="A113:A123"/>
    <mergeCell ref="A98:A106"/>
    <mergeCell ref="A60:A97"/>
    <mergeCell ref="A24:A41"/>
    <mergeCell ref="A42:A59"/>
    <mergeCell ref="A141:A155"/>
    <mergeCell ref="A124:A140"/>
    <mergeCell ref="A156:A16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Непонятно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SSKLYAR</dc:creator>
  <cp:keywords/>
  <dc:description/>
  <cp:lastModifiedBy>Валерий М. Угай</cp:lastModifiedBy>
  <cp:lastPrinted>2020-02-07T02:58:04Z</cp:lastPrinted>
  <dcterms:created xsi:type="dcterms:W3CDTF">2010-07-19T04:12:41Z</dcterms:created>
  <dcterms:modified xsi:type="dcterms:W3CDTF">2020-05-25T03:00:42Z</dcterms:modified>
  <cp:category/>
  <cp:version/>
  <cp:contentType/>
  <cp:contentStatus/>
</cp:coreProperties>
</file>